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91" windowWidth="19320" windowHeight="6630" activeTab="3"/>
  </bookViews>
  <sheets>
    <sheet name="Граф.навч.процесу" sheetId="1" r:id="rId1"/>
    <sheet name="Навч.план2013" sheetId="2" r:id="rId2"/>
    <sheet name="1 курс " sheetId="3" r:id="rId3"/>
    <sheet name="2 курс" sheetId="4" r:id="rId4"/>
    <sheet name="3 курс" sheetId="5" r:id="rId5"/>
    <sheet name="4 курс" sheetId="6" r:id="rId6"/>
  </sheets>
  <externalReferences>
    <externalReference r:id="rId9"/>
    <externalReference r:id="rId10"/>
    <externalReference r:id="rId11"/>
  </externalReferences>
  <definedNames>
    <definedName name="а">#REF!</definedName>
    <definedName name="Зач0">#REF!</definedName>
    <definedName name="Зач1">#REF!</definedName>
    <definedName name="Зач2">#REF!</definedName>
    <definedName name="Зач3">#REF!</definedName>
    <definedName name="Зач4">#REF!</definedName>
    <definedName name="Зач5">#REF!</definedName>
    <definedName name="Зач6">#REF!</definedName>
    <definedName name="Зач7">#REF!</definedName>
    <definedName name="Зач8">#REF!</definedName>
    <definedName name="Зач9">#REF!</definedName>
    <definedName name="Зачеты" localSheetId="0">#REF!</definedName>
    <definedName name="Зачеты" localSheetId="1">'Навч.план2013'!$C$100</definedName>
    <definedName name="Зачеты">#REF!</definedName>
    <definedName name="і">#REF!</definedName>
    <definedName name="к">#REF!</definedName>
    <definedName name="КП0">#REF!</definedName>
    <definedName name="КП1">#REF!</definedName>
    <definedName name="КП2">#REF!</definedName>
    <definedName name="КП3">#REF!</definedName>
    <definedName name="КП4">#REF!</definedName>
    <definedName name="КП5">#REF!</definedName>
    <definedName name="КП6">#REF!</definedName>
    <definedName name="КП7">#REF!</definedName>
    <definedName name="КП8">#REF!</definedName>
    <definedName name="КП9">#REF!</definedName>
    <definedName name="КПечати" localSheetId="0">#REF!</definedName>
    <definedName name="КПечати" localSheetId="1">'Навч.план2013'!$A$2:$W$94</definedName>
    <definedName name="КПечати">#REF!</definedName>
    <definedName name="КР0">#REF!</definedName>
    <definedName name="КР1">#REF!</definedName>
    <definedName name="КР2">#REF!</definedName>
    <definedName name="КР3">#REF!</definedName>
    <definedName name="КР4">#REF!</definedName>
    <definedName name="КР5">#REF!</definedName>
    <definedName name="КР6">#REF!</definedName>
    <definedName name="КР7">#REF!</definedName>
    <definedName name="КР8">#REF!</definedName>
    <definedName name="КР9">#REF!</definedName>
    <definedName name="Курспроекты" localSheetId="0">#REF!</definedName>
    <definedName name="Курспроекты" localSheetId="1">'Навч.план2013'!$C$101</definedName>
    <definedName name="Курспроекты">#REF!</definedName>
    <definedName name="Курсработы" localSheetId="0">#REF!</definedName>
    <definedName name="Курсработы" localSheetId="1">'Навч.план2013'!$C$102</definedName>
    <definedName name="Курсработы">#REF!</definedName>
    <definedName name="лв">'[3]Форма НП'!$B$49</definedName>
    <definedName name="н">#REF!</definedName>
    <definedName name="Направление">#REF!</definedName>
    <definedName name="_xlnm.Print_Area" localSheetId="2">'1 курс '!$A$1:$BE$312</definedName>
    <definedName name="_xlnm.Print_Area" localSheetId="0">'Граф.навч.процесу'!$A$1:$BF$45</definedName>
    <definedName name="_xlnm.Print_Area" localSheetId="1">'Навч.план2013'!$A$1:$AN$91</definedName>
    <definedName name="р">#REF!</definedName>
    <definedName name="Специальность">#REF!</definedName>
    <definedName name="Экз0">#REF!</definedName>
    <definedName name="Экз1">#REF!</definedName>
    <definedName name="Экз2">#REF!</definedName>
    <definedName name="Экз3">#REF!</definedName>
    <definedName name="Экз4">#REF!</definedName>
    <definedName name="Экз5">#REF!</definedName>
    <definedName name="Экз6">#REF!</definedName>
    <definedName name="Экз7">#REF!</definedName>
    <definedName name="Экз8">#REF!</definedName>
    <definedName name="Экз9">#REF!</definedName>
    <definedName name="Экзамены" localSheetId="0">#REF!</definedName>
    <definedName name="Экзамены" localSheetId="1">'Навч.план2013'!$C$99</definedName>
    <definedName name="Экзамены">#REF!</definedName>
  </definedNames>
  <calcPr fullCalcOnLoad="1"/>
</workbook>
</file>

<file path=xl/sharedStrings.xml><?xml version="1.0" encoding="utf-8"?>
<sst xmlns="http://schemas.openxmlformats.org/spreadsheetml/2006/main" count="1289" uniqueCount="446">
  <si>
    <t>ЗАТВЕРДЖЕНО
Наказ Міністерства освіти і науки, молоді та спорту України
29 березня 2012 року № 384 Форма № Н-3.02</t>
  </si>
  <si>
    <t>З а т в е р д ж у ю</t>
  </si>
  <si>
    <t xml:space="preserve">Проректор  </t>
  </si>
  <si>
    <t>Державний вищий навчальний заклад «Український державний хіміко-технологічний університет»</t>
  </si>
  <si>
    <t>(повне найменування вищого навчального закладу)</t>
  </si>
  <si>
    <t xml:space="preserve">__________________________  </t>
  </si>
  <si>
    <t>Робочий навчальний план</t>
  </si>
  <si>
    <t xml:space="preserve">(шифр і назва напряму) </t>
  </si>
  <si>
    <t xml:space="preserve">(шифр і назва спеціальності) </t>
  </si>
  <si>
    <t>т/местр</t>
  </si>
  <si>
    <t>І</t>
  </si>
  <si>
    <t>ІІ</t>
  </si>
  <si>
    <t>ІІІ</t>
  </si>
  <si>
    <t>IV</t>
  </si>
  <si>
    <t>тиждень</t>
  </si>
  <si>
    <t>курс</t>
  </si>
  <si>
    <t>№ з/п</t>
  </si>
  <si>
    <t>Шифр за ОПП</t>
  </si>
  <si>
    <t>Назви навчальних  дисциплін</t>
  </si>
  <si>
    <t>Розподiл за тетраместрами</t>
  </si>
  <si>
    <t>Кількість кредитів ECTS</t>
  </si>
  <si>
    <t>Годин</t>
  </si>
  <si>
    <t>Кредити ECTS за т/местрами</t>
  </si>
  <si>
    <t>І семестр</t>
  </si>
  <si>
    <t>ІІ семестр</t>
  </si>
  <si>
    <t>Кафедра на якій читається дисципліна</t>
  </si>
  <si>
    <t>всього</t>
  </si>
  <si>
    <t>Аудиторних</t>
  </si>
  <si>
    <t>Контрольні заходи</t>
  </si>
  <si>
    <t>Самостійна робота</t>
  </si>
  <si>
    <t>1 тетраместр</t>
  </si>
  <si>
    <t>2 тетраместр</t>
  </si>
  <si>
    <t>3 тетраместр</t>
  </si>
  <si>
    <t>4 тетраместр</t>
  </si>
  <si>
    <t>Іспитів</t>
  </si>
  <si>
    <t>Заліків</t>
  </si>
  <si>
    <t>курсових проектiв</t>
  </si>
  <si>
    <t>курсових робiт</t>
  </si>
  <si>
    <t>норматив</t>
  </si>
  <si>
    <t>вибіркові</t>
  </si>
  <si>
    <t>Разом</t>
  </si>
  <si>
    <t>всього аудит.</t>
  </si>
  <si>
    <t>лекції</t>
  </si>
  <si>
    <t>лабораторні</t>
  </si>
  <si>
    <t>практичні</t>
  </si>
  <si>
    <t>семінари</t>
  </si>
  <si>
    <t>Навчальні заняття</t>
  </si>
  <si>
    <t>1 т/местр</t>
  </si>
  <si>
    <t>2 т/местр</t>
  </si>
  <si>
    <t>3 т/местр</t>
  </si>
  <si>
    <t>4 т/местр</t>
  </si>
  <si>
    <t>лекцій</t>
  </si>
  <si>
    <t>лаб.робіт</t>
  </si>
  <si>
    <t>пр.занять</t>
  </si>
  <si>
    <t>семінарів</t>
  </si>
  <si>
    <t>Історія України</t>
  </si>
  <si>
    <t xml:space="preserve"> </t>
  </si>
  <si>
    <t>Іст</t>
  </si>
  <si>
    <t>Політологія</t>
  </si>
  <si>
    <t>Історія української культури</t>
  </si>
  <si>
    <t>Філос.</t>
  </si>
  <si>
    <t>Іноземна мова (за професійним спрямуванням)</t>
  </si>
  <si>
    <t>Ін.м</t>
  </si>
  <si>
    <t>Фіз.вих</t>
  </si>
  <si>
    <t>В.мат</t>
  </si>
  <si>
    <t>Фізика</t>
  </si>
  <si>
    <t>Екологія</t>
  </si>
  <si>
    <t>ТНРтаЕ</t>
  </si>
  <si>
    <t>БЖД</t>
  </si>
  <si>
    <t>Практика</t>
  </si>
  <si>
    <t>Державна атестація</t>
  </si>
  <si>
    <t>Назва практики</t>
  </si>
  <si>
    <t>Число тижнів</t>
  </si>
  <si>
    <t>Число годин</t>
  </si>
  <si>
    <t>Форма контролю</t>
  </si>
  <si>
    <t xml:space="preserve">Назва </t>
  </si>
  <si>
    <t>Семестр</t>
  </si>
  <si>
    <t>Навчальна</t>
  </si>
  <si>
    <t>Виробнича</t>
  </si>
  <si>
    <t>(підпис)</t>
  </si>
  <si>
    <t>(прізвище та ініціали)</t>
  </si>
  <si>
    <t>Фізична культура (позакредитна дисципліна)</t>
  </si>
  <si>
    <t>Математика</t>
  </si>
  <si>
    <t>Хімія</t>
  </si>
  <si>
    <t>Інформатика</t>
  </si>
  <si>
    <t>НХ</t>
  </si>
  <si>
    <t>ОТ і ПМ</t>
  </si>
  <si>
    <t>Історія інженерної діяльності</t>
  </si>
  <si>
    <t>Нарисна геометрія, інженерна та комп'ютерна графіка</t>
  </si>
  <si>
    <t>3д</t>
  </si>
  <si>
    <t>4д</t>
  </si>
  <si>
    <t xml:space="preserve">Безпека життєдіяльності </t>
  </si>
  <si>
    <t>Філософія</t>
  </si>
  <si>
    <t>Опір матеріалів</t>
  </si>
  <si>
    <t>ТМ та ОМ</t>
  </si>
  <si>
    <t>Теорія механізмів і машин</t>
  </si>
  <si>
    <t>ДМ</t>
  </si>
  <si>
    <t>Теоретична механіка</t>
  </si>
  <si>
    <t>6д</t>
  </si>
  <si>
    <t>Теорія технічних систем</t>
  </si>
  <si>
    <t>Теоретичні основи теплотехніки</t>
  </si>
  <si>
    <t>5д</t>
  </si>
  <si>
    <t>ОХВ</t>
  </si>
  <si>
    <t>Енерг.</t>
  </si>
  <si>
    <t>Електротехніка, електроніка та мікропроцесорна техніка</t>
  </si>
  <si>
    <t>Технологія конструкційних матеріалів і матеріалознавства</t>
  </si>
  <si>
    <t>Гідравліка, гідро- і пневмоприводи</t>
  </si>
  <si>
    <t>Мат-во</t>
  </si>
  <si>
    <t>5 тетраместр</t>
  </si>
  <si>
    <t>6 тетраместр</t>
  </si>
  <si>
    <t>7 тетраместр</t>
  </si>
  <si>
    <t>8 тетраместр</t>
  </si>
  <si>
    <t>Економічна теорія</t>
  </si>
  <si>
    <t>9 т/местр</t>
  </si>
  <si>
    <t>10 т/местр</t>
  </si>
  <si>
    <t>11 т/местр</t>
  </si>
  <si>
    <t>12 т/местр</t>
  </si>
  <si>
    <t>9 тетраместр</t>
  </si>
  <si>
    <t>10 тетраместр</t>
  </si>
  <si>
    <t>11 тетраместр</t>
  </si>
  <si>
    <t>12 тетраместр</t>
  </si>
  <si>
    <t>V семестр</t>
  </si>
  <si>
    <t>VI семестр</t>
  </si>
  <si>
    <t>Ет.</t>
  </si>
  <si>
    <t>Правознавство</t>
  </si>
  <si>
    <t>Українська мова           (за професійним спрямуванням)</t>
  </si>
  <si>
    <t>9д</t>
  </si>
  <si>
    <t>Взаємозамінність, стандартизація та технічні вимірювання</t>
  </si>
  <si>
    <t>Історія</t>
  </si>
  <si>
    <t>Деталі машин</t>
  </si>
  <si>
    <t>Процеси та апарати хімічних виробництв</t>
  </si>
  <si>
    <t>Фізична хімія</t>
  </si>
  <si>
    <t>Технологічне обладнання хімічних виробництв</t>
  </si>
  <si>
    <t>ХМ</t>
  </si>
  <si>
    <t>ФХ</t>
  </si>
  <si>
    <t>ПАХТ</t>
  </si>
  <si>
    <t>Загальна хімічна технологія</t>
  </si>
  <si>
    <t>ЗХТ</t>
  </si>
  <si>
    <t>Технологічні основи машинобудування</t>
  </si>
  <si>
    <t>13 тетраместр</t>
  </si>
  <si>
    <t>14 тетраместр</t>
  </si>
  <si>
    <t>15 тетраместр</t>
  </si>
  <si>
    <t>16 тетраместр</t>
  </si>
  <si>
    <t>13 т/местр</t>
  </si>
  <si>
    <t>14 т/местр</t>
  </si>
  <si>
    <t>15 т/местр</t>
  </si>
  <si>
    <t>16 т/местр</t>
  </si>
  <si>
    <t>Експлуатація та обслуговування машин</t>
  </si>
  <si>
    <t>Економіка підприємства</t>
  </si>
  <si>
    <t>13д</t>
  </si>
  <si>
    <t>Основи охорони праці</t>
  </si>
  <si>
    <t>БТ та БЖД</t>
  </si>
  <si>
    <t>Переддипломна практика</t>
  </si>
  <si>
    <t>16д</t>
  </si>
  <si>
    <t>Підготовка кваліфікаційної роботи та державна атестація</t>
  </si>
  <si>
    <t>8д</t>
  </si>
  <si>
    <t>Гуманітарний модуль (Етика ділового спілкування)</t>
  </si>
  <si>
    <t>10д</t>
  </si>
  <si>
    <t>"____"________________ 2013 року</t>
  </si>
  <si>
    <r>
      <t>за напрямом</t>
    </r>
    <r>
      <rPr>
        <b/>
        <u val="single"/>
        <sz val="12"/>
        <rFont val="Arial Cyr"/>
        <family val="0"/>
      </rPr>
      <t xml:space="preserve">                                                              6.050503 - Машинобудування                                                                             </t>
    </r>
  </si>
  <si>
    <r>
      <t xml:space="preserve">спеціальністю </t>
    </r>
    <r>
      <rPr>
        <b/>
        <u val="single"/>
        <sz val="12"/>
        <rFont val="Arial Cyr"/>
        <family val="0"/>
      </rPr>
      <t xml:space="preserve"> 7.05050315 -  Обладнання хімічних виробництв та підприємств будівельних матеріалів (М)</t>
    </r>
  </si>
  <si>
    <t>Т</t>
  </si>
  <si>
    <t>КЗ</t>
  </si>
  <si>
    <t>С</t>
  </si>
  <si>
    <t>К</t>
  </si>
  <si>
    <t xml:space="preserve">ПОЗНАЧЕННЯ: Т - теоретичне навчання; С-екзаменаційна сессія; П - практика; КЗ - контрольні заходи (МКР, заліки); К - канікули </t>
  </si>
  <si>
    <t>Структура і властивості матеріалів</t>
  </si>
  <si>
    <t>ЕТТ</t>
  </si>
  <si>
    <t>Ел.тех.</t>
  </si>
  <si>
    <t>"____" _______________   2013 року</t>
  </si>
  <si>
    <t>Декан факультету                                                                                ____________  Начовний І.І.</t>
  </si>
  <si>
    <t>Завідувач кафедрою ОХВ                                                            ____________   Юшко В.Л.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</si>
  <si>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</si>
  <si>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Декан факультету                                                                        ____________  Начовний І.І.</t>
  </si>
  <si>
    <t>Основи наукових досліджень</t>
  </si>
  <si>
    <t>Обладнання для транспортування та дозування матеріалів</t>
  </si>
  <si>
    <t>Насоси і компресори</t>
  </si>
  <si>
    <t>Розрахунок та конструювання машин і апаратів хімічних виробництв</t>
  </si>
  <si>
    <t>Обладнання  малотоннажних виробництв</t>
  </si>
  <si>
    <t>"____" _______________   2013  року</t>
  </si>
  <si>
    <t xml:space="preserve">           Декан факультету                                                                         ____________  Начовний І.І.</t>
  </si>
  <si>
    <t>П</t>
  </si>
  <si>
    <t>ДП</t>
  </si>
  <si>
    <t>ДА</t>
  </si>
  <si>
    <t xml:space="preserve">ПОЗНАЧЕННЯ: Т - теоретичне навчання; С-екзаменаційна сессія; П - практика; КЗ - контрольні заходи (МКР, заліки); К - канікули; ДА - державна атестація;  ДП - підготовка дипломного проекту (роботи)  </t>
  </si>
  <si>
    <t>Оптимізація хімічної техніки</t>
  </si>
  <si>
    <t>Ремонт і монтаж технологічного обладнання</t>
  </si>
  <si>
    <t>Техніка глибокого очищення речовин</t>
  </si>
  <si>
    <t>Основи САПР</t>
  </si>
  <si>
    <t>Хімічний опір матеріалів та захист від корозії</t>
  </si>
  <si>
    <t>ОТХВ</t>
  </si>
  <si>
    <t>Технологія хімічного апаратобудування</t>
  </si>
  <si>
    <t>ЕТ</t>
  </si>
  <si>
    <t>VІІ семестр</t>
  </si>
  <si>
    <t>VIІІ семестр</t>
  </si>
  <si>
    <t>ІІІ семестр</t>
  </si>
  <si>
    <t>ІV семестр</t>
  </si>
  <si>
    <t>5 т/местр</t>
  </si>
  <si>
    <t>6 т/местр</t>
  </si>
  <si>
    <t>7 т/местр</t>
  </si>
  <si>
    <t>8 т/местр</t>
  </si>
  <si>
    <t>м</t>
  </si>
  <si>
    <t>НГ і ІГ</t>
  </si>
  <si>
    <t>2д</t>
  </si>
  <si>
    <t>М</t>
  </si>
  <si>
    <r>
      <t>Курс ___</t>
    </r>
    <r>
      <rPr>
        <b/>
        <u val="single"/>
        <sz val="12"/>
        <rFont val="Arial"/>
        <family val="2"/>
      </rPr>
      <t>1</t>
    </r>
    <r>
      <rPr>
        <b/>
        <sz val="12"/>
        <rFont val="Arial"/>
        <family val="2"/>
      </rPr>
      <t xml:space="preserve">_____                                                          </t>
    </r>
    <r>
      <rPr>
        <b/>
        <sz val="14"/>
        <rFont val="Arial"/>
        <family val="2"/>
      </rPr>
      <t>2013 р.в.</t>
    </r>
  </si>
  <si>
    <t>Курс ___2_____                                        2013 р.в.</t>
  </si>
  <si>
    <t>Курс ___3_____                                            2013 р.в.</t>
  </si>
  <si>
    <t>Курс ___4_____                                                               2013 р.в.</t>
  </si>
  <si>
    <t>Завідувач кафедри ОХВ _______________ Юшко  В.Л.</t>
  </si>
  <si>
    <t xml:space="preserve"> Декан факультету  _________________ Начовний І.І.</t>
  </si>
  <si>
    <t>Проректор  _______________  Голеус В.І.</t>
  </si>
  <si>
    <r>
      <t xml:space="preserve">6.05050315 - </t>
    </r>
    <r>
      <rPr>
        <b/>
        <sz val="36"/>
        <rFont val="Arial Cyr"/>
        <family val="0"/>
      </rPr>
      <t>М</t>
    </r>
  </si>
  <si>
    <t>Кількість курсових робіт</t>
  </si>
  <si>
    <t>Кількість курсових проектів</t>
  </si>
  <si>
    <t>Кількість заліків</t>
  </si>
  <si>
    <t>Кількість екзаменів</t>
  </si>
  <si>
    <t>Кількість годин на тиждень</t>
  </si>
  <si>
    <t>Бакалавр</t>
  </si>
  <si>
    <t>Загальна кількість годин навчальних занять</t>
  </si>
  <si>
    <t>ВИБІРКОВА ЧАСТИНА РАЗОМ</t>
  </si>
  <si>
    <t>Разом за вибором студентів</t>
  </si>
  <si>
    <t>Всього</t>
  </si>
  <si>
    <t>ПП.3</t>
  </si>
  <si>
    <t>2.2.1.3</t>
  </si>
  <si>
    <t>ПП.18</t>
  </si>
  <si>
    <t>2.2.1.2</t>
  </si>
  <si>
    <t>ПП.33.</t>
  </si>
  <si>
    <t>2.2.1.1</t>
  </si>
  <si>
    <t xml:space="preserve">2.2.1. Дисципліни професійної та практичної підготовки </t>
  </si>
  <si>
    <t xml:space="preserve"> 2.2. Дисципліни вільного вибору студента</t>
  </si>
  <si>
    <t>Разом за вибором ВНЗ</t>
  </si>
  <si>
    <t>Обладнання малотоннажних виробництв</t>
  </si>
  <si>
    <t>ПП.38</t>
  </si>
  <si>
    <t>2.1.3.9</t>
  </si>
  <si>
    <t>ПП.39</t>
  </si>
  <si>
    <t>2.1.3.8</t>
  </si>
  <si>
    <t>15</t>
  </si>
  <si>
    <t>2.1.3.7</t>
  </si>
  <si>
    <t>Елек.т.</t>
  </si>
  <si>
    <t>ПП.19</t>
  </si>
  <si>
    <t>2.1.3.6</t>
  </si>
  <si>
    <t>Дет.м</t>
  </si>
  <si>
    <t>ПП.17</t>
  </si>
  <si>
    <t>2.1.3.5</t>
  </si>
  <si>
    <t>М-во</t>
  </si>
  <si>
    <t>ПП.10</t>
  </si>
  <si>
    <t>2.1.3.4</t>
  </si>
  <si>
    <t>ПП.13</t>
  </si>
  <si>
    <t>2.1.3.3</t>
  </si>
  <si>
    <t xml:space="preserve">Основи САПР  </t>
  </si>
  <si>
    <t>ПП.15</t>
  </si>
  <si>
    <t>2.1.3.2</t>
  </si>
  <si>
    <t xml:space="preserve">Техніка глибокого очищення речовин   </t>
  </si>
  <si>
    <t>ПП.21</t>
  </si>
  <si>
    <t>2.1.3.1</t>
  </si>
  <si>
    <t xml:space="preserve">2.1.3. Дисципліни професійної та практичної підготовки </t>
  </si>
  <si>
    <t>ПП.14.01</t>
  </si>
  <si>
    <t>2.1.2.6</t>
  </si>
  <si>
    <t>ПП.11.01</t>
  </si>
  <si>
    <t>2.1.2.5</t>
  </si>
  <si>
    <t>ПП.09.01</t>
  </si>
  <si>
    <t>2.1.2.4</t>
  </si>
  <si>
    <t>МПН.07</t>
  </si>
  <si>
    <t>2.1.2.3</t>
  </si>
  <si>
    <t xml:space="preserve"> Теорія технічних систем</t>
  </si>
  <si>
    <t>МПН.06</t>
  </si>
  <si>
    <t>2.1.2.2</t>
  </si>
  <si>
    <t>ПП.12.01</t>
  </si>
  <si>
    <t>2.1.2.1</t>
  </si>
  <si>
    <t>2.1.2. Дисципліни математичної та природничо-наукової підготовки</t>
  </si>
  <si>
    <t xml:space="preserve"> Правознавство</t>
  </si>
  <si>
    <t>ГСЕ.07.01</t>
  </si>
  <si>
    <t>2.1.1.3</t>
  </si>
  <si>
    <t xml:space="preserve"> Економічна теорія</t>
  </si>
  <si>
    <t>ГСЕ.06.01</t>
  </si>
  <si>
    <t>2.1.1.2</t>
  </si>
  <si>
    <t>ГСЕ.04.01</t>
  </si>
  <si>
    <t>2.1.1.1</t>
  </si>
  <si>
    <t xml:space="preserve"> 2.1.1. Гуманітарні та соціально-економічні дисципліни</t>
  </si>
  <si>
    <t xml:space="preserve"> 2.1. Дисципліни самостійного вибору навчального закладу</t>
  </si>
  <si>
    <t>2. ВИБІРКОВІ НАВЧАЛЬНІ ДИСЦИПЛІНИ</t>
  </si>
  <si>
    <t>НОРМАТИВНА ЧАСТИНА РАЗОМ</t>
  </si>
  <si>
    <t>Підготовка кваліфікаційної бакалаврської роботи та державна атестація (ДА)</t>
  </si>
  <si>
    <t>1.3.10</t>
  </si>
  <si>
    <t>1.3.9</t>
  </si>
  <si>
    <t>Ф/хім.</t>
  </si>
  <si>
    <t>Безпека життєдіяльності</t>
  </si>
  <si>
    <t>ПП.08.01</t>
  </si>
  <si>
    <t>1.3.8</t>
  </si>
  <si>
    <t>ПП.07.01</t>
  </si>
  <si>
    <t>1.3.7</t>
  </si>
  <si>
    <t>Ан/х</t>
  </si>
  <si>
    <t>ПП.06.</t>
  </si>
  <si>
    <t>1.3.6</t>
  </si>
  <si>
    <t>ПП.05.</t>
  </si>
  <si>
    <t>1.3.5</t>
  </si>
  <si>
    <t>Ек</t>
  </si>
  <si>
    <t>ПП.04.01</t>
  </si>
  <si>
    <t>1.3.4</t>
  </si>
  <si>
    <t>АВП</t>
  </si>
  <si>
    <t>Гідравліка, гідро- та пневмоприводи</t>
  </si>
  <si>
    <t>ПП.03.01</t>
  </si>
  <si>
    <t>1.3.3</t>
  </si>
  <si>
    <t>Технологія конструкційних матеріалів та матеріалознавство</t>
  </si>
  <si>
    <t>ПП.02.</t>
  </si>
  <si>
    <t>1.3.2</t>
  </si>
  <si>
    <t>ПП.01.03</t>
  </si>
  <si>
    <t>1.3.1.3</t>
  </si>
  <si>
    <t>ПП.01.02</t>
  </si>
  <si>
    <t>1.3.1.2</t>
  </si>
  <si>
    <t>Графіка</t>
  </si>
  <si>
    <t>ПП.01.01</t>
  </si>
  <si>
    <t>1.3.1.1</t>
  </si>
  <si>
    <t>Основи конструювання</t>
  </si>
  <si>
    <t>1.3.1</t>
  </si>
  <si>
    <t xml:space="preserve">    1.3.Дисципліни професійної та практичної підготовки</t>
  </si>
  <si>
    <t>МПН.10</t>
  </si>
  <si>
    <t>1.2.9</t>
  </si>
  <si>
    <t>ТНР</t>
  </si>
  <si>
    <t>МПН.09</t>
  </si>
  <si>
    <t>1.2.8</t>
  </si>
  <si>
    <t>МПН.05</t>
  </si>
  <si>
    <t>1.2.7</t>
  </si>
  <si>
    <t>Орг./хім</t>
  </si>
  <si>
    <t>МПН.08</t>
  </si>
  <si>
    <t>1.2.6</t>
  </si>
  <si>
    <t>8д,9д</t>
  </si>
  <si>
    <t>1.2.5.2</t>
  </si>
  <si>
    <t>1.2.5.1</t>
  </si>
  <si>
    <t>Прикладна механіка</t>
  </si>
  <si>
    <t>1.2.5.</t>
  </si>
  <si>
    <t>Н/хім</t>
  </si>
  <si>
    <t>МПН.04</t>
  </si>
  <si>
    <t>1.2.4</t>
  </si>
  <si>
    <t>МПН.03</t>
  </si>
  <si>
    <t>1.2.3</t>
  </si>
  <si>
    <t>ВТ і ПМ</t>
  </si>
  <si>
    <t>МПН.02</t>
  </si>
  <si>
    <t>1.2.2</t>
  </si>
  <si>
    <t>КТВМ</t>
  </si>
  <si>
    <t>МПН.01</t>
  </si>
  <si>
    <t>1.2.1</t>
  </si>
  <si>
    <t>1.2. Дисципліни математичної та природничо-наукової підготовки</t>
  </si>
  <si>
    <t>здоровя</t>
  </si>
  <si>
    <t>1.1.7</t>
  </si>
  <si>
    <t>2, 4, 6, 8</t>
  </si>
  <si>
    <t>ГСЕ.11.01</t>
  </si>
  <si>
    <t>1.1.6</t>
  </si>
  <si>
    <t>Філософ</t>
  </si>
  <si>
    <t>ГСЕ.10.01</t>
  </si>
  <si>
    <t>1.1.5</t>
  </si>
  <si>
    <t>1.1.4</t>
  </si>
  <si>
    <t>ГСЕ.03.01</t>
  </si>
  <si>
    <t>1.1.3</t>
  </si>
  <si>
    <t>Українська мова (за професійним спрямуванням)</t>
  </si>
  <si>
    <t>ГСЕ.02.01</t>
  </si>
  <si>
    <t>1.1.2</t>
  </si>
  <si>
    <t>ГСЕ.01.01</t>
  </si>
  <si>
    <t>1.1.1</t>
  </si>
  <si>
    <t xml:space="preserve">                 1.  НОРМАТИВНІ НАВЧАЛЬНІ  ДИСЦИПЛІНИ                                           1.1. Гуманітарні та соціально-економічні дисципліни</t>
  </si>
  <si>
    <t>кількість тижнів теоретичного навчання</t>
  </si>
  <si>
    <t>Підготовка до ауд.зан.</t>
  </si>
  <si>
    <t>Підготовка до КЗ</t>
  </si>
  <si>
    <t>Семестри</t>
  </si>
  <si>
    <t>у тому числі:</t>
  </si>
  <si>
    <t>роботи</t>
  </si>
  <si>
    <t>проекти</t>
  </si>
  <si>
    <t>4 курс</t>
  </si>
  <si>
    <t>3 курс</t>
  </si>
  <si>
    <t>2 курс</t>
  </si>
  <si>
    <t>1 курс</t>
  </si>
  <si>
    <t>Загальний обсяг</t>
  </si>
  <si>
    <t>Курсові</t>
  </si>
  <si>
    <t>Залiки</t>
  </si>
  <si>
    <t>Екзамени</t>
  </si>
  <si>
    <t>Розподіл годин на тиждень за курсами і семестрами</t>
  </si>
  <si>
    <t>Кількість годин</t>
  </si>
  <si>
    <t>Кредитів ECTS</t>
  </si>
  <si>
    <t>Отклонение от среднего,%</t>
  </si>
  <si>
    <t>Аудиторная нагрузка,%</t>
  </si>
  <si>
    <t>Отклонение от среднего, час</t>
  </si>
  <si>
    <t>Розподiл за семестрами</t>
  </si>
  <si>
    <t xml:space="preserve">Кафедра </t>
  </si>
  <si>
    <t xml:space="preserve">НАЗВА НАВЧАЛЬНОЇ ДИСЦИПЛІНИ
</t>
  </si>
  <si>
    <t>V. ПЛАН НАВЧАЛЬНОГО ПРОЦЕСУ</t>
  </si>
  <si>
    <t>дипломний проект (робота)</t>
  </si>
  <si>
    <t>Переддипломна</t>
  </si>
  <si>
    <t>Курс</t>
  </si>
  <si>
    <r>
      <rPr>
        <b/>
        <sz val="12"/>
        <rFont val="Arial Cyr"/>
        <family val="0"/>
      </rPr>
      <t>Форма
державної
атестації (екзамен, дипломний проект (робота)</t>
    </r>
    <r>
      <rPr>
        <b/>
        <sz val="14"/>
        <rFont val="Arial Cyr"/>
        <family val="0"/>
      </rPr>
      <t xml:space="preserve">)
</t>
    </r>
  </si>
  <si>
    <t>Назва навчальної дисципліни</t>
  </si>
  <si>
    <t>Канікули</t>
  </si>
  <si>
    <t>Виконання дипломного проекту (роботи)</t>
  </si>
  <si>
    <t xml:space="preserve">Екзаменацій-на сесія та КЗ </t>
  </si>
  <si>
    <t>Теоретичне
навчання</t>
  </si>
  <si>
    <t xml:space="preserve">                  II. ЗВЕДЕНІ ДАНІ ПРО БЮДЖЕТ ЧАСУ, тижні                                ІІІ. ПРАКТИКА                            IV. ДЕРЖАВНА АТЕСТАЦІЯ</t>
  </si>
  <si>
    <t xml:space="preserve"> ПОЗНАЧЕННЯ: Т - теоретичне навчання; С-екзаменаційна сессія; П-переддипломна практика; КЗ - контрольні заходи (МКР, заліки); К - канікули; ДА - державна атестація;  ДП - підготовка дипломного проекту (роботи)      </t>
  </si>
  <si>
    <t>Тиждень</t>
  </si>
  <si>
    <t>Серпень</t>
  </si>
  <si>
    <t>Липень</t>
  </si>
  <si>
    <t>Червень</t>
  </si>
  <si>
    <t>Травень</t>
  </si>
  <si>
    <t>Квiтень</t>
  </si>
  <si>
    <t>Березень</t>
  </si>
  <si>
    <t>Лютий</t>
  </si>
  <si>
    <t>Січень</t>
  </si>
  <si>
    <t>Грудень</t>
  </si>
  <si>
    <t>Листопад</t>
  </si>
  <si>
    <t>Жовтень</t>
  </si>
  <si>
    <t>Вересень</t>
  </si>
  <si>
    <t>Місяць</t>
  </si>
  <si>
    <t>Т/местр</t>
  </si>
  <si>
    <t>І . ГРАФІК НАВЧАЛЬНОГО ПРОЦЕСУ</t>
  </si>
  <si>
    <t xml:space="preserve">     випускова кафедра - обладнання хімічних виробництв</t>
  </si>
  <si>
    <t>(денна, заочна (дистанційна), екстернат)</t>
  </si>
  <si>
    <t>(рік вступу - 2013)</t>
  </si>
  <si>
    <r>
      <t>Форма навчання _____________</t>
    </r>
    <r>
      <rPr>
        <b/>
        <u val="single"/>
        <sz val="15"/>
        <rFont val="Arial Cyr"/>
        <family val="0"/>
      </rPr>
      <t>денна__________________</t>
    </r>
  </si>
  <si>
    <t xml:space="preserve">(назва спеціалізації) </t>
  </si>
  <si>
    <r>
      <t>спеціалізацією ______________</t>
    </r>
    <r>
      <rPr>
        <b/>
        <u val="single"/>
        <sz val="15"/>
        <rFont val="Arial Cyr"/>
        <family val="0"/>
      </rPr>
      <t>____________________________________________________________________</t>
    </r>
  </si>
  <si>
    <t>(М)</t>
  </si>
  <si>
    <r>
      <t>спеціальністю __7.05050313 "Обладнання хімічних виробництв і підприємств будівельних матеріалів" (М)</t>
    </r>
    <r>
      <rPr>
        <b/>
        <u val="single"/>
        <sz val="15"/>
        <rFont val="Arial Cyr"/>
        <family val="0"/>
      </rPr>
      <t>________________________</t>
    </r>
  </si>
  <si>
    <t>(зазначається освітньо-кваліфікаційний рівень)</t>
  </si>
  <si>
    <r>
      <rPr>
        <sz val="14"/>
        <rFont val="Arial Cyr"/>
        <family val="0"/>
      </rPr>
      <t>на основі  освітньо-кваліфікаційнього рівня - бакалавр</t>
    </r>
    <r>
      <rPr>
        <u val="single"/>
        <sz val="15"/>
        <rFont val="Arial Cyr"/>
        <family val="0"/>
      </rPr>
      <t>_____________________________</t>
    </r>
  </si>
  <si>
    <r>
      <t>за напрямом  _____________________________</t>
    </r>
    <r>
      <rPr>
        <b/>
        <u val="single"/>
        <sz val="15"/>
        <rFont val="Arial Cyr"/>
        <family val="0"/>
      </rPr>
      <t xml:space="preserve"> 6.050503 - Машинобудування_____________________________</t>
    </r>
  </si>
  <si>
    <t xml:space="preserve">(роки і місяці) </t>
  </si>
  <si>
    <t xml:space="preserve">(шифр і назва галузі знань) </t>
  </si>
  <si>
    <t>(назва освітньо-кваліфікаційного рівня)</t>
  </si>
  <si>
    <r>
      <t>Строк навчання __</t>
    </r>
    <r>
      <rPr>
        <u val="single"/>
        <sz val="15"/>
        <rFont val="Arial Cyr"/>
        <family val="0"/>
      </rPr>
      <t>3 роки 10 місяців________</t>
    </r>
  </si>
  <si>
    <r>
      <t xml:space="preserve">з галузі знань </t>
    </r>
    <r>
      <rPr>
        <b/>
        <u val="single"/>
        <sz val="15"/>
        <rFont val="Arial Cyr"/>
        <family val="0"/>
      </rPr>
      <t xml:space="preserve"> 0505- Машинобудування та матеріалообробка_</t>
    </r>
  </si>
  <si>
    <t xml:space="preserve">______________бакалаврів_____________ </t>
  </si>
  <si>
    <t xml:space="preserve"> Підготовки </t>
  </si>
  <si>
    <t xml:space="preserve">(шифр і назва) </t>
  </si>
  <si>
    <r>
      <t>Кваліфікація      __</t>
    </r>
    <r>
      <rPr>
        <u val="single"/>
        <sz val="15"/>
        <rFont val="Arial Cyr"/>
        <family val="0"/>
      </rPr>
      <t>3115 - механік_________</t>
    </r>
  </si>
  <si>
    <t xml:space="preserve">             Н  А  В  Ч  А  Л  Ь  Н  И  Й    П  Л  А  Н</t>
  </si>
  <si>
    <t>МП</t>
  </si>
  <si>
    <t>"_____"  _____________ 2013  р.</t>
  </si>
  <si>
    <t>"УКРАЇНСЬКИЙ ДЕРЖАВНИЙ ХІМІКО-ТЕХНОЛОГІЧНИЙ УНІВЕРСИТЕТ"</t>
  </si>
  <si>
    <t>(підпис)                      (прізвище та ініціали)</t>
  </si>
  <si>
    <t>Державний вищий навчальний заклад</t>
  </si>
  <si>
    <t>______________</t>
  </si>
  <si>
    <t xml:space="preserve"> Міністерство освіти і науки України </t>
  </si>
  <si>
    <t xml:space="preserve">Ректор </t>
  </si>
  <si>
    <t xml:space="preserve">     "З А Т В Е Р Д Ж У Ю"</t>
  </si>
  <si>
    <t>Форма № Н- 3.01</t>
  </si>
  <si>
    <t>6,8д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</si>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</sst>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=0]\ &quot; &quot;;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u val="single"/>
      <sz val="12"/>
      <name val="Arial Cyr"/>
      <family val="0"/>
    </font>
    <font>
      <sz val="11"/>
      <name val="Arial"/>
      <family val="2"/>
    </font>
    <font>
      <sz val="15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5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name val="Arial"/>
      <family val="2"/>
    </font>
    <font>
      <sz val="9"/>
      <name val="Arial Narrow"/>
      <family val="2"/>
    </font>
    <font>
      <i/>
      <sz val="9"/>
      <name val="Arial Cyr"/>
      <family val="0"/>
    </font>
    <font>
      <sz val="10"/>
      <color indexed="8"/>
      <name val="Arial"/>
      <family val="2"/>
    </font>
    <font>
      <sz val="8"/>
      <name val="Arial Cyr"/>
      <family val="2"/>
    </font>
    <font>
      <b/>
      <i/>
      <sz val="10"/>
      <name val="Arial Cyr"/>
      <family val="2"/>
    </font>
    <font>
      <sz val="14"/>
      <name val="Arial"/>
      <family val="2"/>
    </font>
    <font>
      <b/>
      <sz val="8"/>
      <name val="Arial"/>
      <family val="2"/>
    </font>
    <font>
      <u val="single"/>
      <sz val="14"/>
      <name val="Arial"/>
      <family val="2"/>
    </font>
    <font>
      <b/>
      <i/>
      <sz val="14"/>
      <name val="Arial"/>
      <family val="2"/>
    </font>
    <font>
      <b/>
      <u val="single"/>
      <sz val="14"/>
      <name val="Arial"/>
      <family val="2"/>
    </font>
    <font>
      <b/>
      <i/>
      <sz val="12"/>
      <name val="Arial"/>
      <family val="2"/>
    </font>
    <font>
      <sz val="9"/>
      <name val="Times New Roman"/>
      <family val="1"/>
    </font>
    <font>
      <b/>
      <sz val="9"/>
      <name val="Arial Cyr"/>
      <family val="0"/>
    </font>
    <font>
      <b/>
      <sz val="2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sz val="36"/>
      <name val="Arial Cyr"/>
      <family val="2"/>
    </font>
    <font>
      <sz val="12"/>
      <name val="Arial Narrow"/>
      <family val="2"/>
    </font>
    <font>
      <i/>
      <sz val="14"/>
      <name val="Arial Cyr"/>
      <family val="2"/>
    </font>
    <font>
      <b/>
      <sz val="36"/>
      <name val="Arial Cyr"/>
      <family val="0"/>
    </font>
    <font>
      <b/>
      <i/>
      <sz val="14"/>
      <name val="Arial Cyr"/>
      <family val="2"/>
    </font>
    <font>
      <b/>
      <sz val="14"/>
      <name val="Arial Cyr"/>
      <family val="2"/>
    </font>
    <font>
      <b/>
      <i/>
      <sz val="14"/>
      <name val="Arial Narrow"/>
      <family val="2"/>
    </font>
    <font>
      <sz val="14"/>
      <color indexed="8"/>
      <name val="Arial Cyr"/>
      <family val="2"/>
    </font>
    <font>
      <b/>
      <sz val="16"/>
      <name val="Arial"/>
      <family val="2"/>
    </font>
    <font>
      <b/>
      <sz val="16"/>
      <name val="Arial Cyr"/>
      <family val="0"/>
    </font>
    <font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i/>
      <sz val="14"/>
      <name val="Arial"/>
      <family val="2"/>
    </font>
    <font>
      <sz val="14"/>
      <color indexed="8"/>
      <name val="Calibri"/>
      <family val="2"/>
    </font>
    <font>
      <i/>
      <sz val="11"/>
      <name val="Arial"/>
      <family val="2"/>
    </font>
    <font>
      <sz val="14"/>
      <name val="Arial Narrow"/>
      <family val="2"/>
    </font>
    <font>
      <sz val="16"/>
      <name val="Arial Cyr"/>
      <family val="2"/>
    </font>
    <font>
      <b/>
      <i/>
      <sz val="12"/>
      <name val="Arial Cyr"/>
      <family val="2"/>
    </font>
    <font>
      <b/>
      <sz val="11"/>
      <name val="Arial Cyr"/>
      <family val="0"/>
    </font>
    <font>
      <sz val="18"/>
      <name val="Arial Cyr"/>
      <family val="2"/>
    </font>
    <font>
      <b/>
      <sz val="20"/>
      <name val="Arial Cyr"/>
      <family val="2"/>
    </font>
    <font>
      <b/>
      <sz val="18"/>
      <name val="Times New Roman"/>
      <family val="1"/>
    </font>
    <font>
      <b/>
      <u val="single"/>
      <sz val="15"/>
      <name val="Arial Cyr"/>
      <family val="0"/>
    </font>
    <font>
      <u val="single"/>
      <sz val="15"/>
      <name val="Arial Cyr"/>
      <family val="0"/>
    </font>
    <font>
      <b/>
      <sz val="18"/>
      <name val="Arial Cyr"/>
      <family val="2"/>
    </font>
    <font>
      <u val="single"/>
      <sz val="16"/>
      <name val="Arial Cyr"/>
      <family val="2"/>
    </font>
    <font>
      <u val="single"/>
      <sz val="10"/>
      <name val="Arial Cyr"/>
      <family val="0"/>
    </font>
    <font>
      <u val="single"/>
      <sz val="11"/>
      <color indexed="8"/>
      <name val="Calibri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 Cyr"/>
      <family val="0"/>
    </font>
    <font>
      <i/>
      <sz val="9"/>
      <color indexed="8"/>
      <name val="Arial Cyr"/>
      <family val="0"/>
    </font>
    <font>
      <sz val="9"/>
      <color indexed="53"/>
      <name val="Arial Cyr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i/>
      <sz val="9"/>
      <color theme="1"/>
      <name val="Arial Cyr"/>
      <family val="0"/>
    </font>
    <font>
      <sz val="9"/>
      <color theme="9" tint="-0.24997000396251678"/>
      <name val="Arial Cyr"/>
      <family val="2"/>
    </font>
    <font>
      <sz val="14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</fills>
  <borders count="1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double"/>
      <right style="double"/>
      <top style="medium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double"/>
      <top style="thin"/>
      <bottom/>
    </border>
    <border>
      <left style="medium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 style="medium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>
        <color indexed="63"/>
      </top>
      <bottom style="thick"/>
    </border>
    <border>
      <left style="thin"/>
      <right/>
      <top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/>
      <top style="double"/>
      <bottom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thin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/>
    </border>
    <border>
      <left style="thin"/>
      <right style="double"/>
      <top style="thin"/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thin"/>
      <bottom style="thick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double"/>
      <top style="thick"/>
      <bottom style="double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thin"/>
      <right/>
      <top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double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1" borderId="0" applyNumberFormat="0" applyBorder="0" applyAlignment="0" applyProtection="0"/>
    <xf numFmtId="0" fontId="35" fillId="20" borderId="0" applyNumberFormat="0" applyBorder="0" applyAlignment="0" applyProtection="0"/>
    <xf numFmtId="0" fontId="35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88" fillId="34" borderId="0" applyNumberFormat="0" applyBorder="0" applyAlignment="0" applyProtection="0"/>
    <xf numFmtId="0" fontId="8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38" borderId="0" applyNumberFormat="0" applyBorder="0" applyAlignment="0" applyProtection="0"/>
    <xf numFmtId="0" fontId="88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43" borderId="0" applyNumberFormat="0" applyBorder="0" applyAlignment="0" applyProtection="0"/>
    <xf numFmtId="0" fontId="37" fillId="13" borderId="1" applyNumberFormat="0" applyAlignment="0" applyProtection="0"/>
    <xf numFmtId="0" fontId="89" fillId="44" borderId="2" applyNumberFormat="0" applyAlignment="0" applyProtection="0"/>
    <xf numFmtId="0" fontId="90" fillId="45" borderId="3" applyNumberFormat="0" applyAlignment="0" applyProtection="0"/>
    <xf numFmtId="0" fontId="91" fillId="4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10" borderId="0" applyNumberFormat="0" applyBorder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4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95" fillId="0" borderId="8" applyNumberFormat="0" applyFill="0" applyAlignment="0" applyProtection="0"/>
    <xf numFmtId="0" fontId="41" fillId="46" borderId="9" applyNumberFormat="0" applyAlignment="0" applyProtection="0"/>
    <xf numFmtId="0" fontId="96" fillId="47" borderId="10" applyNumberFormat="0" applyAlignment="0" applyProtection="0"/>
    <xf numFmtId="0" fontId="4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48" borderId="0" applyNumberFormat="0" applyBorder="0" applyAlignment="0" applyProtection="0"/>
    <xf numFmtId="0" fontId="39" fillId="49" borderId="1" applyNumberFormat="0" applyAlignment="0" applyProtection="0"/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40" fillId="0" borderId="11" applyNumberFormat="0" applyFill="0" applyAlignment="0" applyProtection="0"/>
    <xf numFmtId="0" fontId="99" fillId="50" borderId="0" applyNumberFormat="0" applyBorder="0" applyAlignment="0" applyProtection="0"/>
    <xf numFmtId="0" fontId="44" fillId="9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0" fillId="52" borderId="13" applyNumberFormat="0" applyFont="0" applyAlignment="0" applyProtection="0"/>
    <xf numFmtId="9" fontId="0" fillId="0" borderId="0" applyFont="0" applyFill="0" applyBorder="0" applyAlignment="0" applyProtection="0"/>
    <xf numFmtId="0" fontId="38" fillId="49" borderId="14" applyNumberFormat="0" applyAlignment="0" applyProtection="0"/>
    <xf numFmtId="0" fontId="101" fillId="0" borderId="15" applyNumberFormat="0" applyFill="0" applyAlignment="0" applyProtection="0"/>
    <xf numFmtId="0" fontId="43" fillId="53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3" fillId="54" borderId="0" applyNumberFormat="0" applyBorder="0" applyAlignment="0" applyProtection="0"/>
  </cellStyleXfs>
  <cellXfs count="1821">
    <xf numFmtId="0" fontId="0" fillId="0" borderId="0" xfId="0" applyAlignment="1">
      <alignment/>
    </xf>
    <xf numFmtId="0" fontId="1" fillId="0" borderId="0" xfId="83" applyFont="1">
      <alignment/>
      <protection/>
    </xf>
    <xf numFmtId="0" fontId="3" fillId="0" borderId="0" xfId="83" applyFont="1" applyAlignment="1">
      <alignment horizontal="center"/>
      <protection/>
    </xf>
    <xf numFmtId="0" fontId="3" fillId="0" borderId="0" xfId="83" applyFont="1" applyAlignment="1">
      <alignment horizontal="right"/>
      <protection/>
    </xf>
    <xf numFmtId="0" fontId="6" fillId="0" borderId="0" xfId="83" applyFont="1" applyAlignment="1">
      <alignment horizontal="center" wrapText="1"/>
      <protection/>
    </xf>
    <xf numFmtId="0" fontId="7" fillId="0" borderId="0" xfId="83" applyFont="1" applyAlignment="1">
      <alignment horizontal="center"/>
      <protection/>
    </xf>
    <xf numFmtId="0" fontId="7" fillId="0" borderId="0" xfId="83" applyFont="1">
      <alignment/>
      <protection/>
    </xf>
    <xf numFmtId="0" fontId="1" fillId="0" borderId="0" xfId="83" applyFont="1" applyAlignment="1">
      <alignment horizontal="center"/>
      <protection/>
    </xf>
    <xf numFmtId="0" fontId="8" fillId="0" borderId="0" xfId="83" applyFont="1" applyAlignment="1">
      <alignment horizontal="center"/>
      <protection/>
    </xf>
    <xf numFmtId="0" fontId="11" fillId="0" borderId="0" xfId="83" applyFont="1" applyAlignment="1">
      <alignment horizontal="center"/>
      <protection/>
    </xf>
    <xf numFmtId="0" fontId="12" fillId="0" borderId="0" xfId="86" applyFont="1" applyAlignment="1">
      <alignment/>
      <protection/>
    </xf>
    <xf numFmtId="0" fontId="13" fillId="0" borderId="0" xfId="86" applyFont="1" applyFill="1" applyAlignment="1">
      <alignment horizontal="right"/>
      <protection/>
    </xf>
    <xf numFmtId="0" fontId="14" fillId="0" borderId="0" xfId="86" applyFont="1" applyFill="1" applyAlignment="1">
      <alignment horizontal="center" vertical="justify"/>
      <protection/>
    </xf>
    <xf numFmtId="0" fontId="15" fillId="0" borderId="0" xfId="86" applyFont="1" applyAlignment="1">
      <alignment horizontal="center" vertical="center" shrinkToFit="1"/>
      <protection/>
    </xf>
    <xf numFmtId="0" fontId="12" fillId="0" borderId="0" xfId="86" applyFont="1" applyFill="1" applyAlignment="1">
      <alignment/>
      <protection/>
    </xf>
    <xf numFmtId="0" fontId="1" fillId="0" borderId="0" xfId="83" applyFont="1" applyAlignment="1">
      <alignment horizontal="center" vertical="top"/>
      <protection/>
    </xf>
    <xf numFmtId="0" fontId="1" fillId="0" borderId="0" xfId="83" applyFont="1" applyBorder="1" applyAlignment="1">
      <alignment horizontal="center" vertical="center" wrapText="1"/>
      <protection/>
    </xf>
    <xf numFmtId="0" fontId="1" fillId="0" borderId="0" xfId="83" applyFont="1" applyAlignment="1">
      <alignment/>
      <protection/>
    </xf>
    <xf numFmtId="0" fontId="1" fillId="0" borderId="16" xfId="83" applyFont="1" applyBorder="1" applyAlignment="1">
      <alignment horizontal="center" vertical="center" wrapText="1"/>
      <protection/>
    </xf>
    <xf numFmtId="0" fontId="0" fillId="0" borderId="16" xfId="86" applyFont="1" applyBorder="1" applyAlignment="1">
      <alignment horizontal="left"/>
      <protection/>
    </xf>
    <xf numFmtId="0" fontId="0" fillId="0" borderId="16" xfId="86" applyFont="1" applyBorder="1" applyAlignment="1">
      <alignment horizontal="center" vertical="center"/>
      <protection/>
    </xf>
    <xf numFmtId="0" fontId="1" fillId="0" borderId="0" xfId="83" applyFont="1" applyBorder="1" applyAlignment="1">
      <alignment/>
      <protection/>
    </xf>
    <xf numFmtId="0" fontId="11" fillId="0" borderId="0" xfId="83" applyFont="1" applyAlignment="1">
      <alignment horizontal="left"/>
      <protection/>
    </xf>
    <xf numFmtId="0" fontId="16" fillId="0" borderId="0" xfId="83" applyFont="1" applyAlignment="1">
      <alignment horizontal="left"/>
      <protection/>
    </xf>
    <xf numFmtId="0" fontId="17" fillId="0" borderId="0" xfId="83" applyFont="1">
      <alignment/>
      <protection/>
    </xf>
    <xf numFmtId="0" fontId="4" fillId="0" borderId="0" xfId="83" applyFont="1" applyBorder="1" applyAlignment="1">
      <alignment horizontal="center"/>
      <protection/>
    </xf>
    <xf numFmtId="49" fontId="18" fillId="55" borderId="17" xfId="88" applyNumberFormat="1" applyFont="1" applyFill="1" applyBorder="1" applyAlignment="1" applyProtection="1">
      <alignment horizontal="center"/>
      <protection locked="0"/>
    </xf>
    <xf numFmtId="0" fontId="20" fillId="55" borderId="18" xfId="0" applyFont="1" applyFill="1" applyBorder="1" applyAlignment="1" applyProtection="1">
      <alignment horizontal="center"/>
      <protection locked="0"/>
    </xf>
    <xf numFmtId="0" fontId="20" fillId="55" borderId="19" xfId="0" applyFont="1" applyFill="1" applyBorder="1" applyAlignment="1" applyProtection="1">
      <alignment horizontal="center"/>
      <protection locked="0"/>
    </xf>
    <xf numFmtId="0" fontId="18" fillId="55" borderId="20" xfId="88" applyFont="1" applyFill="1" applyBorder="1" applyAlignment="1" applyProtection="1">
      <alignment horizontal="center" vertical="center"/>
      <protection/>
    </xf>
    <xf numFmtId="165" fontId="18" fillId="55" borderId="21" xfId="0" applyNumberFormat="1" applyFont="1" applyFill="1" applyBorder="1" applyAlignment="1" applyProtection="1">
      <alignment horizontal="center" vertical="center"/>
      <protection/>
    </xf>
    <xf numFmtId="165" fontId="18" fillId="55" borderId="22" xfId="0" applyNumberFormat="1" applyFont="1" applyFill="1" applyBorder="1" applyAlignment="1" applyProtection="1">
      <alignment horizontal="center" vertical="center"/>
      <protection/>
    </xf>
    <xf numFmtId="165" fontId="18" fillId="55" borderId="23" xfId="0" applyNumberFormat="1" applyFont="1" applyFill="1" applyBorder="1" applyAlignment="1" applyProtection="1">
      <alignment horizontal="center" vertical="center"/>
      <protection/>
    </xf>
    <xf numFmtId="164" fontId="18" fillId="55" borderId="24" xfId="0" applyNumberFormat="1" applyFont="1" applyFill="1" applyBorder="1" applyAlignment="1" applyProtection="1">
      <alignment horizontal="center" vertical="center"/>
      <protection locked="0"/>
    </xf>
    <xf numFmtId="164" fontId="18" fillId="55" borderId="25" xfId="0" applyNumberFormat="1" applyFont="1" applyFill="1" applyBorder="1" applyAlignment="1" applyProtection="1">
      <alignment horizontal="center" vertical="center"/>
      <protection locked="0"/>
    </xf>
    <xf numFmtId="164" fontId="18" fillId="55" borderId="19" xfId="0" applyNumberFormat="1" applyFont="1" applyFill="1" applyBorder="1" applyAlignment="1" applyProtection="1">
      <alignment horizontal="center" vertical="center"/>
      <protection locked="0"/>
    </xf>
    <xf numFmtId="1" fontId="18" fillId="55" borderId="26" xfId="0" applyNumberFormat="1" applyFont="1" applyFill="1" applyBorder="1" applyAlignment="1" applyProtection="1">
      <alignment horizontal="center" vertical="center"/>
      <protection/>
    </xf>
    <xf numFmtId="0" fontId="18" fillId="55" borderId="20" xfId="0" applyFont="1" applyFill="1" applyBorder="1" applyAlignment="1" applyProtection="1">
      <alignment horizontal="center" vertical="center"/>
      <protection locked="0"/>
    </xf>
    <xf numFmtId="0" fontId="18" fillId="55" borderId="21" xfId="0" applyFont="1" applyFill="1" applyBorder="1" applyAlignment="1" applyProtection="1">
      <alignment horizontal="center" vertical="center"/>
      <protection locked="0"/>
    </xf>
    <xf numFmtId="0" fontId="18" fillId="55" borderId="22" xfId="0" applyFont="1" applyFill="1" applyBorder="1" applyAlignment="1" applyProtection="1">
      <alignment horizontal="center" vertical="center"/>
      <protection locked="0"/>
    </xf>
    <xf numFmtId="0" fontId="18" fillId="55" borderId="26" xfId="0" applyFont="1" applyFill="1" applyBorder="1" applyAlignment="1" applyProtection="1">
      <alignment horizontal="center" vertical="center"/>
      <protection/>
    </xf>
    <xf numFmtId="1" fontId="18" fillId="55" borderId="24" xfId="0" applyNumberFormat="1" applyFont="1" applyFill="1" applyBorder="1" applyAlignment="1" applyProtection="1">
      <alignment horizontal="center" vertical="center"/>
      <protection/>
    </xf>
    <xf numFmtId="0" fontId="18" fillId="55" borderId="27" xfId="0" applyFont="1" applyFill="1" applyBorder="1" applyAlignment="1" applyProtection="1">
      <alignment horizontal="left"/>
      <protection locked="0"/>
    </xf>
    <xf numFmtId="49" fontId="18" fillId="55" borderId="28" xfId="88" applyNumberFormat="1" applyFont="1" applyFill="1" applyBorder="1" applyAlignment="1" applyProtection="1">
      <alignment horizontal="center"/>
      <protection locked="0"/>
    </xf>
    <xf numFmtId="0" fontId="20" fillId="55" borderId="22" xfId="0" applyFont="1" applyFill="1" applyBorder="1" applyAlignment="1" applyProtection="1">
      <alignment horizontal="center"/>
      <protection locked="0"/>
    </xf>
    <xf numFmtId="0" fontId="20" fillId="55" borderId="23" xfId="0" applyFont="1" applyFill="1" applyBorder="1" applyAlignment="1" applyProtection="1">
      <alignment horizontal="center"/>
      <protection locked="0"/>
    </xf>
    <xf numFmtId="0" fontId="18" fillId="55" borderId="24" xfId="0" applyFont="1" applyFill="1" applyBorder="1" applyAlignment="1" applyProtection="1">
      <alignment horizontal="center" vertical="center"/>
      <protection/>
    </xf>
    <xf numFmtId="164" fontId="18" fillId="55" borderId="21" xfId="0" applyNumberFormat="1" applyFont="1" applyFill="1" applyBorder="1" applyAlignment="1" applyProtection="1">
      <alignment horizontal="center" vertical="center"/>
      <protection locked="0"/>
    </xf>
    <xf numFmtId="164" fontId="18" fillId="55" borderId="23" xfId="0" applyNumberFormat="1" applyFont="1" applyFill="1" applyBorder="1" applyAlignment="1" applyProtection="1">
      <alignment horizontal="center" vertical="center"/>
      <protection locked="0"/>
    </xf>
    <xf numFmtId="0" fontId="18" fillId="55" borderId="0" xfId="0" applyFont="1" applyFill="1" applyAlignment="1" applyProtection="1">
      <alignment horizontal="center" vertical="center"/>
      <protection locked="0"/>
    </xf>
    <xf numFmtId="0" fontId="18" fillId="55" borderId="23" xfId="0" applyFont="1" applyFill="1" applyBorder="1" applyAlignment="1" applyProtection="1">
      <alignment horizontal="center"/>
      <protection locked="0"/>
    </xf>
    <xf numFmtId="164" fontId="18" fillId="55" borderId="29" xfId="0" applyNumberFormat="1" applyFont="1" applyFill="1" applyBorder="1" applyAlignment="1" applyProtection="1">
      <alignment horizontal="center" vertical="center"/>
      <protection locked="0"/>
    </xf>
    <xf numFmtId="0" fontId="18" fillId="55" borderId="30" xfId="0" applyFont="1" applyFill="1" applyBorder="1" applyAlignment="1" applyProtection="1">
      <alignment horizontal="center" vertical="center"/>
      <protection locked="0"/>
    </xf>
    <xf numFmtId="0" fontId="18" fillId="55" borderId="31" xfId="0" applyFont="1" applyFill="1" applyBorder="1" applyAlignment="1" applyProtection="1">
      <alignment horizontal="center" vertical="center"/>
      <protection locked="0"/>
    </xf>
    <xf numFmtId="0" fontId="18" fillId="55" borderId="32" xfId="0" applyFont="1" applyFill="1" applyBorder="1" applyAlignment="1" applyProtection="1">
      <alignment horizontal="center" vertical="center"/>
      <protection locked="0"/>
    </xf>
    <xf numFmtId="0" fontId="17" fillId="0" borderId="0" xfId="83" applyFont="1" applyBorder="1" applyAlignment="1">
      <alignment horizontal="center" vertical="center"/>
      <protection/>
    </xf>
    <xf numFmtId="1" fontId="18" fillId="55" borderId="29" xfId="0" applyNumberFormat="1" applyFont="1" applyFill="1" applyBorder="1" applyAlignment="1" applyProtection="1">
      <alignment horizontal="center" vertical="center"/>
      <protection/>
    </xf>
    <xf numFmtId="0" fontId="19" fillId="55" borderId="32" xfId="0" applyFont="1" applyFill="1" applyBorder="1" applyAlignment="1" applyProtection="1">
      <alignment horizontal="center" vertical="center"/>
      <protection locked="0"/>
    </xf>
    <xf numFmtId="0" fontId="19" fillId="55" borderId="30" xfId="0" applyFont="1" applyFill="1" applyBorder="1" applyAlignment="1" applyProtection="1">
      <alignment horizontal="center" vertical="center"/>
      <protection locked="0"/>
    </xf>
    <xf numFmtId="0" fontId="20" fillId="55" borderId="32" xfId="0" applyFont="1" applyFill="1" applyBorder="1" applyAlignment="1" applyProtection="1">
      <alignment horizontal="center"/>
      <protection locked="0"/>
    </xf>
    <xf numFmtId="0" fontId="20" fillId="55" borderId="33" xfId="0" applyFont="1" applyFill="1" applyBorder="1" applyAlignment="1" applyProtection="1">
      <alignment horizontal="center"/>
      <protection locked="0"/>
    </xf>
    <xf numFmtId="165" fontId="18" fillId="55" borderId="33" xfId="0" applyNumberFormat="1" applyFont="1" applyFill="1" applyBorder="1" applyAlignment="1" applyProtection="1">
      <alignment horizontal="center" vertical="center"/>
      <protection/>
    </xf>
    <xf numFmtId="164" fontId="18" fillId="55" borderId="32" xfId="0" applyNumberFormat="1" applyFont="1" applyFill="1" applyBorder="1" applyAlignment="1" applyProtection="1">
      <alignment horizontal="center" vertical="center"/>
      <protection locked="0"/>
    </xf>
    <xf numFmtId="164" fontId="21" fillId="55" borderId="23" xfId="0" applyNumberFormat="1" applyFont="1" applyFill="1" applyBorder="1" applyAlignment="1" applyProtection="1">
      <alignment horizontal="center" vertical="center" shrinkToFit="1"/>
      <protection locked="0"/>
    </xf>
    <xf numFmtId="0" fontId="18" fillId="55" borderId="23" xfId="0" applyFont="1" applyFill="1" applyBorder="1" applyAlignment="1" applyProtection="1">
      <alignment horizontal="center" vertical="center"/>
      <protection locked="0"/>
    </xf>
    <xf numFmtId="0" fontId="21" fillId="55" borderId="29" xfId="0" applyFont="1" applyFill="1" applyBorder="1" applyAlignment="1" applyProtection="1">
      <alignment horizontal="center" vertical="center" shrinkToFit="1"/>
      <protection/>
    </xf>
    <xf numFmtId="0" fontId="21" fillId="55" borderId="30" xfId="0" applyFont="1" applyFill="1" applyBorder="1" applyAlignment="1" applyProtection="1">
      <alignment horizontal="center" vertical="center" shrinkToFit="1"/>
      <protection locked="0"/>
    </xf>
    <xf numFmtId="0" fontId="21" fillId="55" borderId="31" xfId="0" applyFont="1" applyFill="1" applyBorder="1" applyAlignment="1" applyProtection="1">
      <alignment horizontal="center" vertical="center" shrinkToFit="1"/>
      <protection locked="0"/>
    </xf>
    <xf numFmtId="0" fontId="21" fillId="55" borderId="32" xfId="0" applyFont="1" applyFill="1" applyBorder="1" applyAlignment="1" applyProtection="1">
      <alignment horizontal="center" vertical="center" shrinkToFit="1"/>
      <protection locked="0"/>
    </xf>
    <xf numFmtId="0" fontId="21" fillId="55" borderId="24" xfId="0" applyFont="1" applyFill="1" applyBorder="1" applyAlignment="1" applyProtection="1">
      <alignment horizontal="center" vertical="center" shrinkToFit="1"/>
      <protection/>
    </xf>
    <xf numFmtId="0" fontId="21" fillId="55" borderId="21" xfId="0" applyFont="1" applyFill="1" applyBorder="1" applyAlignment="1" applyProtection="1">
      <alignment horizontal="center" vertical="center" shrinkToFit="1"/>
      <protection locked="0"/>
    </xf>
    <xf numFmtId="0" fontId="1" fillId="0" borderId="34" xfId="83" applyFont="1" applyBorder="1" applyAlignment="1">
      <alignment horizontal="center"/>
      <protection/>
    </xf>
    <xf numFmtId="49" fontId="18" fillId="55" borderId="35" xfId="88" applyNumberFormat="1" applyFont="1" applyFill="1" applyBorder="1" applyAlignment="1" applyProtection="1">
      <alignment horizontal="center"/>
      <protection locked="0"/>
    </xf>
    <xf numFmtId="0" fontId="19" fillId="55" borderId="36" xfId="0" applyFont="1" applyFill="1" applyBorder="1" applyAlignment="1" applyProtection="1">
      <alignment horizontal="center" vertical="center"/>
      <protection locked="0"/>
    </xf>
    <xf numFmtId="0" fontId="19" fillId="55" borderId="37" xfId="0" applyFont="1" applyFill="1" applyBorder="1" applyAlignment="1" applyProtection="1">
      <alignment horizontal="center" vertical="center"/>
      <protection locked="0"/>
    </xf>
    <xf numFmtId="0" fontId="18" fillId="55" borderId="30" xfId="88" applyFont="1" applyFill="1" applyBorder="1" applyAlignment="1" applyProtection="1">
      <alignment horizontal="center" vertical="center"/>
      <protection/>
    </xf>
    <xf numFmtId="165" fontId="18" fillId="55" borderId="31" xfId="0" applyNumberFormat="1" applyFont="1" applyFill="1" applyBorder="1" applyAlignment="1" applyProtection="1">
      <alignment horizontal="center" vertical="center"/>
      <protection/>
    </xf>
    <xf numFmtId="165" fontId="18" fillId="55" borderId="32" xfId="0" applyNumberFormat="1" applyFont="1" applyFill="1" applyBorder="1" applyAlignment="1" applyProtection="1">
      <alignment horizontal="center" vertical="center"/>
      <protection/>
    </xf>
    <xf numFmtId="164" fontId="18" fillId="55" borderId="31" xfId="0" applyNumberFormat="1" applyFont="1" applyFill="1" applyBorder="1" applyAlignment="1" applyProtection="1">
      <alignment horizontal="center" vertical="center"/>
      <protection locked="0"/>
    </xf>
    <xf numFmtId="0" fontId="18" fillId="55" borderId="33" xfId="0" applyFont="1" applyFill="1" applyBorder="1" applyAlignment="1" applyProtection="1">
      <alignment horizontal="center" vertical="center"/>
      <protection locked="0"/>
    </xf>
    <xf numFmtId="0" fontId="18" fillId="55" borderId="36" xfId="0" applyFont="1" applyFill="1" applyBorder="1" applyAlignment="1" applyProtection="1">
      <alignment horizontal="left"/>
      <protection locked="0"/>
    </xf>
    <xf numFmtId="0" fontId="19" fillId="0" borderId="38" xfId="83" applyFont="1" applyBorder="1" applyAlignment="1">
      <alignment horizontal="center"/>
      <protection/>
    </xf>
    <xf numFmtId="0" fontId="20" fillId="55" borderId="39" xfId="0" applyFont="1" applyFill="1" applyBorder="1" applyAlignment="1" applyProtection="1">
      <alignment horizontal="center" vertical="center"/>
      <protection locked="0"/>
    </xf>
    <xf numFmtId="1" fontId="18" fillId="0" borderId="39" xfId="0" applyNumberFormat="1" applyFont="1" applyFill="1" applyBorder="1" applyAlignment="1" applyProtection="1">
      <alignment horizontal="center" vertical="center"/>
      <protection/>
    </xf>
    <xf numFmtId="1" fontId="23" fillId="0" borderId="39" xfId="0" applyNumberFormat="1" applyFont="1" applyFill="1" applyBorder="1" applyAlignment="1" applyProtection="1">
      <alignment horizontal="center" vertical="center"/>
      <protection/>
    </xf>
    <xf numFmtId="0" fontId="18" fillId="55" borderId="39" xfId="0" applyFont="1" applyFill="1" applyBorder="1" applyAlignment="1" applyProtection="1">
      <alignment horizontal="center" vertical="center" shrinkToFit="1"/>
      <protection/>
    </xf>
    <xf numFmtId="0" fontId="11" fillId="0" borderId="0" xfId="83" applyFont="1" applyAlignment="1" applyProtection="1">
      <alignment horizontal="center"/>
      <protection/>
    </xf>
    <xf numFmtId="0" fontId="18" fillId="55" borderId="0" xfId="0" applyNumberFormat="1" applyFont="1" applyFill="1" applyAlignment="1" applyProtection="1">
      <alignment/>
      <protection/>
    </xf>
    <xf numFmtId="0" fontId="17" fillId="0" borderId="0" xfId="83" applyFont="1" applyBorder="1" applyAlignment="1">
      <alignment horizontal="center"/>
      <protection/>
    </xf>
    <xf numFmtId="0" fontId="17" fillId="0" borderId="0" xfId="83" applyFont="1" applyBorder="1" applyAlignment="1" applyProtection="1">
      <alignment horizontal="center"/>
      <protection/>
    </xf>
    <xf numFmtId="0" fontId="16" fillId="0" borderId="0" xfId="83" applyFont="1" applyBorder="1" applyAlignment="1">
      <alignment horizontal="center"/>
      <protection/>
    </xf>
    <xf numFmtId="0" fontId="1" fillId="0" borderId="0" xfId="83" applyFont="1" applyBorder="1">
      <alignment/>
      <protection/>
    </xf>
    <xf numFmtId="0" fontId="1" fillId="0" borderId="0" xfId="83" applyFont="1" applyBorder="1" applyAlignment="1">
      <alignment horizontal="center"/>
      <protection/>
    </xf>
    <xf numFmtId="0" fontId="25" fillId="0" borderId="0" xfId="83" applyFont="1">
      <alignment/>
      <protection/>
    </xf>
    <xf numFmtId="0" fontId="17" fillId="0" borderId="0" xfId="83" applyFont="1" applyBorder="1">
      <alignment/>
      <protection/>
    </xf>
    <xf numFmtId="0" fontId="7" fillId="0" borderId="0" xfId="83" applyFont="1" applyBorder="1">
      <alignment/>
      <protection/>
    </xf>
    <xf numFmtId="0" fontId="3" fillId="0" borderId="0" xfId="83" applyFont="1" applyBorder="1" applyAlignment="1">
      <alignment horizontal="right"/>
      <protection/>
    </xf>
    <xf numFmtId="0" fontId="2" fillId="0" borderId="0" xfId="83" applyFont="1" applyBorder="1" applyAlignment="1">
      <alignment horizontal="right"/>
      <protection/>
    </xf>
    <xf numFmtId="0" fontId="11" fillId="0" borderId="0" xfId="83" applyFont="1" applyBorder="1" applyAlignment="1">
      <alignment horizontal="center"/>
      <protection/>
    </xf>
    <xf numFmtId="0" fontId="3" fillId="0" borderId="0" xfId="83" applyFont="1" applyBorder="1" applyAlignment="1">
      <alignment horizontal="center"/>
      <protection/>
    </xf>
    <xf numFmtId="0" fontId="25" fillId="0" borderId="0" xfId="83" applyFont="1" applyBorder="1">
      <alignment/>
      <protection/>
    </xf>
    <xf numFmtId="0" fontId="8" fillId="0" borderId="0" xfId="83" applyFont="1" applyBorder="1" applyAlignment="1">
      <alignment horizontal="right"/>
      <protection/>
    </xf>
    <xf numFmtId="0" fontId="25" fillId="0" borderId="0" xfId="83" applyFont="1" applyBorder="1" applyAlignment="1">
      <alignment horizontal="center"/>
      <protection/>
    </xf>
    <xf numFmtId="0" fontId="26" fillId="0" borderId="0" xfId="83" applyFont="1" applyBorder="1" applyAlignment="1">
      <alignment horizontal="center"/>
      <protection/>
    </xf>
    <xf numFmtId="0" fontId="26" fillId="0" borderId="0" xfId="83" applyFont="1" applyBorder="1">
      <alignment/>
      <protection/>
    </xf>
    <xf numFmtId="0" fontId="26" fillId="0" borderId="0" xfId="83" applyFont="1" applyFill="1" applyBorder="1">
      <alignment/>
      <protection/>
    </xf>
    <xf numFmtId="0" fontId="16" fillId="0" borderId="0" xfId="83" applyFont="1" applyBorder="1">
      <alignment/>
      <protection/>
    </xf>
    <xf numFmtId="0" fontId="16" fillId="0" borderId="0" xfId="83" applyFont="1" applyBorder="1" applyAlignment="1">
      <alignment horizontal="left"/>
      <protection/>
    </xf>
    <xf numFmtId="0" fontId="7" fillId="0" borderId="0" xfId="83" applyFont="1" applyBorder="1" applyAlignment="1">
      <alignment horizontal="left"/>
      <protection/>
    </xf>
    <xf numFmtId="0" fontId="7" fillId="0" borderId="0" xfId="83" applyFont="1" applyBorder="1" applyAlignment="1">
      <alignment horizontal="center"/>
      <protection/>
    </xf>
    <xf numFmtId="0" fontId="4" fillId="0" borderId="0" xfId="83" applyFont="1" applyBorder="1" applyAlignment="1">
      <alignment horizontal="center" vertical="center" textRotation="90"/>
      <protection/>
    </xf>
    <xf numFmtId="0" fontId="3" fillId="0" borderId="0" xfId="83" applyFont="1" applyBorder="1" applyAlignment="1">
      <alignment horizontal="center" vertical="center"/>
      <protection/>
    </xf>
    <xf numFmtId="0" fontId="16" fillId="0" borderId="0" xfId="83" applyFont="1" applyBorder="1" applyAlignment="1">
      <alignment horizontal="center" vertical="center" textRotation="90" wrapText="1"/>
      <protection/>
    </xf>
    <xf numFmtId="0" fontId="17" fillId="0" borderId="0" xfId="83" applyFont="1" applyBorder="1" applyAlignment="1">
      <alignment horizontal="center" vertical="center" textRotation="90" wrapText="1"/>
      <protection/>
    </xf>
    <xf numFmtId="0" fontId="17" fillId="0" borderId="0" xfId="83" applyFont="1" applyBorder="1" applyAlignment="1">
      <alignment horizontal="left"/>
      <protection/>
    </xf>
    <xf numFmtId="0" fontId="3" fillId="0" borderId="0" xfId="83" applyFont="1" applyBorder="1" applyAlignment="1">
      <alignment horizontal="left"/>
      <protection/>
    </xf>
    <xf numFmtId="0" fontId="2" fillId="0" borderId="0" xfId="83" applyFont="1" applyBorder="1" applyAlignment="1">
      <alignment horizontal="center"/>
      <protection/>
    </xf>
    <xf numFmtId="0" fontId="8" fillId="0" borderId="0" xfId="83" applyFont="1" applyBorder="1" applyAlignment="1">
      <alignment horizontal="center"/>
      <protection/>
    </xf>
    <xf numFmtId="0" fontId="8" fillId="0" borderId="0" xfId="83" applyFont="1" applyBorder="1">
      <alignment/>
      <protection/>
    </xf>
    <xf numFmtId="0" fontId="1" fillId="0" borderId="0" xfId="83" applyFont="1" applyBorder="1" applyAlignment="1">
      <alignment horizontal="left"/>
      <protection/>
    </xf>
    <xf numFmtId="0" fontId="25" fillId="0" borderId="0" xfId="83" applyFont="1" applyBorder="1" applyAlignment="1">
      <alignment horizontal="left"/>
      <protection/>
    </xf>
    <xf numFmtId="0" fontId="19" fillId="0" borderId="0" xfId="83" applyFont="1" applyBorder="1" applyAlignment="1">
      <alignment horizontal="left"/>
      <protection/>
    </xf>
    <xf numFmtId="0" fontId="8" fillId="0" borderId="0" xfId="83" applyFont="1" applyBorder="1" applyAlignment="1">
      <alignment horizontal="left"/>
      <protection/>
    </xf>
    <xf numFmtId="0" fontId="26" fillId="0" borderId="0" xfId="83" applyFont="1" applyBorder="1" applyAlignment="1">
      <alignment horizontal="left"/>
      <protection/>
    </xf>
    <xf numFmtId="0" fontId="11" fillId="0" borderId="0" xfId="83" applyFont="1" applyBorder="1" applyAlignment="1">
      <alignment horizontal="left"/>
      <protection/>
    </xf>
    <xf numFmtId="0" fontId="26" fillId="0" borderId="0" xfId="83" applyFont="1" applyFill="1" applyBorder="1" applyAlignment="1">
      <alignment horizontal="left"/>
      <protection/>
    </xf>
    <xf numFmtId="0" fontId="1" fillId="0" borderId="0" xfId="83" applyFont="1" applyAlignment="1">
      <alignment horizontal="left"/>
      <protection/>
    </xf>
    <xf numFmtId="0" fontId="18" fillId="55" borderId="40" xfId="0" applyFont="1" applyFill="1" applyBorder="1" applyAlignment="1" applyProtection="1">
      <alignment horizontal="center" vertical="center"/>
      <protection/>
    </xf>
    <xf numFmtId="0" fontId="18" fillId="55" borderId="21" xfId="0" applyFont="1" applyFill="1" applyBorder="1" applyAlignment="1" applyProtection="1">
      <alignment horizontal="center"/>
      <protection locked="0"/>
    </xf>
    <xf numFmtId="0" fontId="18" fillId="55" borderId="22" xfId="0" applyFont="1" applyFill="1" applyBorder="1" applyAlignment="1" applyProtection="1">
      <alignment horizontal="center"/>
      <protection locked="0"/>
    </xf>
    <xf numFmtId="2" fontId="11" fillId="0" borderId="0" xfId="83" applyNumberFormat="1" applyFont="1" applyAlignment="1">
      <alignment horizontal="center"/>
      <protection/>
    </xf>
    <xf numFmtId="0" fontId="18" fillId="55" borderId="29" xfId="0" applyFont="1" applyFill="1" applyBorder="1" applyAlignment="1" applyProtection="1">
      <alignment horizontal="center" vertical="center" shrinkToFit="1"/>
      <protection/>
    </xf>
    <xf numFmtId="0" fontId="18" fillId="55" borderId="30" xfId="0" applyFont="1" applyFill="1" applyBorder="1" applyAlignment="1" applyProtection="1">
      <alignment horizontal="center" vertical="center" shrinkToFit="1"/>
      <protection locked="0"/>
    </xf>
    <xf numFmtId="0" fontId="18" fillId="55" borderId="21" xfId="0" applyFont="1" applyFill="1" applyBorder="1" applyAlignment="1" applyProtection="1">
      <alignment horizontal="center" vertical="center" shrinkToFit="1"/>
      <protection locked="0"/>
    </xf>
    <xf numFmtId="0" fontId="18" fillId="55" borderId="31" xfId="0" applyFont="1" applyFill="1" applyBorder="1" applyAlignment="1" applyProtection="1">
      <alignment horizontal="center" vertical="center" shrinkToFit="1"/>
      <protection locked="0"/>
    </xf>
    <xf numFmtId="164" fontId="18" fillId="55" borderId="33" xfId="0" applyNumberFormat="1" applyFont="1" applyFill="1" applyBorder="1" applyAlignment="1" applyProtection="1">
      <alignment horizontal="center" vertical="center" shrinkToFit="1"/>
      <protection locked="0"/>
    </xf>
    <xf numFmtId="1" fontId="18" fillId="0" borderId="41" xfId="0" applyNumberFormat="1" applyFont="1" applyFill="1" applyBorder="1" applyAlignment="1" applyProtection="1">
      <alignment horizontal="center" vertical="center"/>
      <protection locked="0"/>
    </xf>
    <xf numFmtId="1" fontId="18" fillId="0" borderId="27" xfId="0" applyNumberFormat="1" applyFont="1" applyFill="1" applyBorder="1" applyAlignment="1" applyProtection="1">
      <alignment horizontal="center" vertical="center"/>
      <protection locked="0"/>
    </xf>
    <xf numFmtId="1" fontId="18" fillId="0" borderId="27" xfId="88" applyNumberFormat="1" applyFont="1" applyFill="1" applyBorder="1" applyAlignment="1" applyProtection="1">
      <alignment horizontal="center" vertical="center"/>
      <protection locked="0"/>
    </xf>
    <xf numFmtId="1" fontId="18" fillId="0" borderId="19" xfId="0" applyNumberFormat="1" applyFont="1" applyFill="1" applyBorder="1" applyAlignment="1" applyProtection="1">
      <alignment horizontal="center" vertical="center"/>
      <protection/>
    </xf>
    <xf numFmtId="1" fontId="18" fillId="0" borderId="23" xfId="0" applyNumberFormat="1" applyFont="1" applyFill="1" applyBorder="1" applyAlignment="1" applyProtection="1">
      <alignment horizontal="center" vertical="center"/>
      <protection/>
    </xf>
    <xf numFmtId="1" fontId="18" fillId="0" borderId="36" xfId="0" applyNumberFormat="1" applyFont="1" applyFill="1" applyBorder="1" applyAlignment="1" applyProtection="1">
      <alignment horizontal="center" vertical="center"/>
      <protection locked="0"/>
    </xf>
    <xf numFmtId="1" fontId="18" fillId="0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 vertical="center"/>
      <protection locked="0"/>
    </xf>
    <xf numFmtId="1" fontId="18" fillId="0" borderId="21" xfId="88" applyNumberFormat="1" applyFont="1" applyFill="1" applyBorder="1" applyAlignment="1" applyProtection="1">
      <alignment horizontal="center" vertical="center"/>
      <protection locked="0"/>
    </xf>
    <xf numFmtId="1" fontId="18" fillId="0" borderId="31" xfId="88" applyNumberFormat="1" applyFont="1" applyFill="1" applyBorder="1" applyAlignment="1" applyProtection="1">
      <alignment horizontal="center" vertical="center"/>
      <protection locked="0"/>
    </xf>
    <xf numFmtId="1" fontId="18" fillId="55" borderId="39" xfId="0" applyNumberFormat="1" applyFont="1" applyFill="1" applyBorder="1" applyAlignment="1" applyProtection="1">
      <alignment horizontal="center" vertical="center" shrinkToFit="1"/>
      <protection/>
    </xf>
    <xf numFmtId="1" fontId="18" fillId="0" borderId="36" xfId="88" applyNumberFormat="1" applyFont="1" applyFill="1" applyBorder="1" applyAlignment="1" applyProtection="1">
      <alignment horizontal="center" vertical="center"/>
      <protection locked="0"/>
    </xf>
    <xf numFmtId="49" fontId="18" fillId="55" borderId="42" xfId="88" applyNumberFormat="1" applyFont="1" applyFill="1" applyBorder="1" applyAlignment="1" applyProtection="1">
      <alignment horizontal="center"/>
      <protection locked="0"/>
    </xf>
    <xf numFmtId="0" fontId="1" fillId="0" borderId="43" xfId="83" applyFont="1" applyFill="1" applyBorder="1" applyAlignment="1">
      <alignment horizontal="center"/>
      <protection/>
    </xf>
    <xf numFmtId="49" fontId="18" fillId="55" borderId="44" xfId="88" applyNumberFormat="1" applyFont="1" applyFill="1" applyBorder="1" applyAlignment="1" applyProtection="1">
      <alignment horizontal="center"/>
      <protection locked="0"/>
    </xf>
    <xf numFmtId="0" fontId="18" fillId="55" borderId="32" xfId="0" applyFont="1" applyFill="1" applyBorder="1" applyAlignment="1" applyProtection="1">
      <alignment horizontal="center" vertical="center" shrinkToFit="1"/>
      <protection locked="0"/>
    </xf>
    <xf numFmtId="1" fontId="18" fillId="55" borderId="29" xfId="0" applyNumberFormat="1" applyFont="1" applyFill="1" applyBorder="1" applyAlignment="1" applyProtection="1">
      <alignment horizontal="center" vertical="center"/>
      <protection/>
    </xf>
    <xf numFmtId="2" fontId="17" fillId="0" borderId="0" xfId="83" applyNumberFormat="1" applyFont="1" applyBorder="1" applyAlignment="1">
      <alignment horizontal="center"/>
      <protection/>
    </xf>
    <xf numFmtId="0" fontId="5" fillId="0" borderId="0" xfId="83" applyFont="1" applyAlignment="1">
      <alignment horizontal="left" wrapText="1"/>
      <protection/>
    </xf>
    <xf numFmtId="49" fontId="18" fillId="0" borderId="28" xfId="88" applyNumberFormat="1" applyFont="1" applyFill="1" applyBorder="1" applyAlignment="1" applyProtection="1">
      <alignment horizontal="center"/>
      <protection locked="0"/>
    </xf>
    <xf numFmtId="0" fontId="19" fillId="0" borderId="45" xfId="0" applyFont="1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/>
      <protection locked="0"/>
    </xf>
    <xf numFmtId="0" fontId="18" fillId="0" borderId="23" xfId="0" applyFont="1" applyFill="1" applyBorder="1" applyAlignment="1" applyProtection="1">
      <alignment horizontal="center"/>
      <protection locked="0"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0" xfId="88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2" xfId="0" applyNumberFormat="1" applyFont="1" applyFill="1" applyBorder="1" applyAlignment="1" applyProtection="1">
      <alignment horizontal="center" vertical="center"/>
      <protection/>
    </xf>
    <xf numFmtId="165" fontId="18" fillId="0" borderId="23" xfId="0" applyNumberFormat="1" applyFont="1" applyFill="1" applyBorder="1" applyAlignment="1" applyProtection="1">
      <alignment horizontal="center" vertical="center"/>
      <protection/>
    </xf>
    <xf numFmtId="1" fontId="18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30" xfId="0" applyFont="1" applyFill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18" fillId="0" borderId="32" xfId="0" applyFont="1" applyFill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 applyProtection="1">
      <alignment horizontal="left"/>
      <protection locked="0"/>
    </xf>
    <xf numFmtId="0" fontId="19" fillId="0" borderId="47" xfId="83" applyFont="1" applyFill="1" applyBorder="1" applyAlignment="1">
      <alignment horizontal="center"/>
      <protection/>
    </xf>
    <xf numFmtId="2" fontId="11" fillId="0" borderId="0" xfId="83" applyNumberFormat="1" applyFont="1" applyFill="1" applyAlignment="1">
      <alignment horizontal="center"/>
      <protection/>
    </xf>
    <xf numFmtId="0" fontId="11" fillId="0" borderId="0" xfId="83" applyFont="1" applyFill="1" applyAlignment="1">
      <alignment horizontal="center"/>
      <protection/>
    </xf>
    <xf numFmtId="0" fontId="16" fillId="0" borderId="0" xfId="83" applyFont="1" applyFill="1" applyAlignment="1">
      <alignment horizontal="left"/>
      <protection/>
    </xf>
    <xf numFmtId="0" fontId="17" fillId="0" borderId="0" xfId="83" applyFont="1" applyFill="1">
      <alignment/>
      <protection/>
    </xf>
    <xf numFmtId="0" fontId="1" fillId="0" borderId="0" xfId="83" applyFont="1" applyFill="1">
      <alignment/>
      <protection/>
    </xf>
    <xf numFmtId="0" fontId="1" fillId="56" borderId="43" xfId="83" applyFont="1" applyFill="1" applyBorder="1" applyAlignment="1">
      <alignment horizontal="center"/>
      <protection/>
    </xf>
    <xf numFmtId="49" fontId="18" fillId="56" borderId="17" xfId="88" applyNumberFormat="1" applyFont="1" applyFill="1" applyBorder="1" applyAlignment="1" applyProtection="1">
      <alignment horizontal="center"/>
      <protection locked="0"/>
    </xf>
    <xf numFmtId="0" fontId="19" fillId="56" borderId="27" xfId="0" applyFont="1" applyFill="1" applyBorder="1" applyAlignment="1" applyProtection="1">
      <alignment horizontal="center" vertical="center"/>
      <protection locked="0"/>
    </xf>
    <xf numFmtId="0" fontId="19" fillId="56" borderId="46" xfId="0" applyFont="1" applyFill="1" applyBorder="1" applyAlignment="1" applyProtection="1">
      <alignment horizontal="center" vertical="center"/>
      <protection locked="0"/>
    </xf>
    <xf numFmtId="0" fontId="19" fillId="56" borderId="48" xfId="0" applyFont="1" applyFill="1" applyBorder="1" applyAlignment="1" applyProtection="1">
      <alignment horizontal="center" vertical="center"/>
      <protection locked="0"/>
    </xf>
    <xf numFmtId="0" fontId="19" fillId="56" borderId="49" xfId="0" applyFont="1" applyFill="1" applyBorder="1" applyAlignment="1" applyProtection="1">
      <alignment horizontal="center" vertical="center"/>
      <protection locked="0"/>
    </xf>
    <xf numFmtId="0" fontId="20" fillId="56" borderId="18" xfId="0" applyFont="1" applyFill="1" applyBorder="1" applyAlignment="1" applyProtection="1">
      <alignment horizontal="center"/>
      <protection locked="0"/>
    </xf>
    <xf numFmtId="0" fontId="20" fillId="56" borderId="19" xfId="0" applyFont="1" applyFill="1" applyBorder="1" applyAlignment="1" applyProtection="1">
      <alignment horizontal="center"/>
      <protection locked="0"/>
    </xf>
    <xf numFmtId="1" fontId="18" fillId="56" borderId="41" xfId="0" applyNumberFormat="1" applyFont="1" applyFill="1" applyBorder="1" applyAlignment="1" applyProtection="1">
      <alignment horizontal="center" vertical="center"/>
      <protection locked="0"/>
    </xf>
    <xf numFmtId="1" fontId="18" fillId="56" borderId="25" xfId="0" applyNumberFormat="1" applyFont="1" applyFill="1" applyBorder="1" applyAlignment="1" applyProtection="1">
      <alignment horizontal="center" vertical="center"/>
      <protection locked="0"/>
    </xf>
    <xf numFmtId="1" fontId="18" fillId="56" borderId="19" xfId="0" applyNumberFormat="1" applyFont="1" applyFill="1" applyBorder="1" applyAlignment="1" applyProtection="1">
      <alignment horizontal="center" vertical="center"/>
      <protection/>
    </xf>
    <xf numFmtId="0" fontId="104" fillId="56" borderId="40" xfId="0" applyFont="1" applyFill="1" applyBorder="1" applyAlignment="1" applyProtection="1">
      <alignment horizontal="center" vertical="center"/>
      <protection/>
    </xf>
    <xf numFmtId="0" fontId="104" fillId="56" borderId="20" xfId="88" applyFont="1" applyFill="1" applyBorder="1" applyAlignment="1" applyProtection="1">
      <alignment horizontal="center" vertical="center"/>
      <protection/>
    </xf>
    <xf numFmtId="165" fontId="104" fillId="56" borderId="21" xfId="0" applyNumberFormat="1" applyFont="1" applyFill="1" applyBorder="1" applyAlignment="1" applyProtection="1">
      <alignment horizontal="center" vertical="center"/>
      <protection/>
    </xf>
    <xf numFmtId="165" fontId="104" fillId="56" borderId="22" xfId="0" applyNumberFormat="1" applyFont="1" applyFill="1" applyBorder="1" applyAlignment="1" applyProtection="1">
      <alignment horizontal="center" vertical="center"/>
      <protection/>
    </xf>
    <xf numFmtId="165" fontId="104" fillId="56" borderId="23" xfId="0" applyNumberFormat="1" applyFont="1" applyFill="1" applyBorder="1" applyAlignment="1" applyProtection="1">
      <alignment horizontal="center" vertical="center"/>
      <protection/>
    </xf>
    <xf numFmtId="164" fontId="104" fillId="56" borderId="24" xfId="0" applyNumberFormat="1" applyFont="1" applyFill="1" applyBorder="1" applyAlignment="1" applyProtection="1">
      <alignment horizontal="center" vertical="center"/>
      <protection locked="0"/>
    </xf>
    <xf numFmtId="164" fontId="104" fillId="56" borderId="25" xfId="0" applyNumberFormat="1" applyFont="1" applyFill="1" applyBorder="1" applyAlignment="1" applyProtection="1">
      <alignment horizontal="center" vertical="center"/>
      <protection locked="0"/>
    </xf>
    <xf numFmtId="164" fontId="104" fillId="56" borderId="19" xfId="0" applyNumberFormat="1" applyFont="1" applyFill="1" applyBorder="1" applyAlignment="1" applyProtection="1">
      <alignment horizontal="center" vertical="center"/>
      <protection locked="0"/>
    </xf>
    <xf numFmtId="1" fontId="104" fillId="56" borderId="26" xfId="0" applyNumberFormat="1" applyFont="1" applyFill="1" applyBorder="1" applyAlignment="1" applyProtection="1">
      <alignment horizontal="center" vertical="center"/>
      <protection/>
    </xf>
    <xf numFmtId="0" fontId="104" fillId="56" borderId="20" xfId="0" applyFont="1" applyFill="1" applyBorder="1" applyAlignment="1" applyProtection="1">
      <alignment horizontal="center" vertical="center"/>
      <protection locked="0"/>
    </xf>
    <xf numFmtId="0" fontId="104" fillId="56" borderId="21" xfId="0" applyFont="1" applyFill="1" applyBorder="1" applyAlignment="1" applyProtection="1">
      <alignment horizontal="center" vertical="center"/>
      <protection locked="0"/>
    </xf>
    <xf numFmtId="0" fontId="104" fillId="56" borderId="22" xfId="0" applyFont="1" applyFill="1" applyBorder="1" applyAlignment="1" applyProtection="1">
      <alignment horizontal="center" vertical="center"/>
      <protection locked="0"/>
    </xf>
    <xf numFmtId="0" fontId="104" fillId="56" borderId="26" xfId="0" applyFont="1" applyFill="1" applyBorder="1" applyAlignment="1" applyProtection="1">
      <alignment horizontal="center" vertical="center"/>
      <protection/>
    </xf>
    <xf numFmtId="1" fontId="104" fillId="56" borderId="24" xfId="0" applyNumberFormat="1" applyFont="1" applyFill="1" applyBorder="1" applyAlignment="1" applyProtection="1">
      <alignment horizontal="center" vertical="center"/>
      <protection/>
    </xf>
    <xf numFmtId="0" fontId="18" fillId="56" borderId="27" xfId="0" applyFont="1" applyFill="1" applyBorder="1" applyAlignment="1" applyProtection="1">
      <alignment horizontal="left"/>
      <protection locked="0"/>
    </xf>
    <xf numFmtId="0" fontId="19" fillId="56" borderId="47" xfId="83" applyFont="1" applyFill="1" applyBorder="1" applyAlignment="1">
      <alignment horizontal="center"/>
      <protection/>
    </xf>
    <xf numFmtId="2" fontId="11" fillId="56" borderId="0" xfId="83" applyNumberFormat="1" applyFont="1" applyFill="1" applyAlignment="1">
      <alignment horizontal="center"/>
      <protection/>
    </xf>
    <xf numFmtId="0" fontId="11" fillId="56" borderId="0" xfId="83" applyFont="1" applyFill="1" applyAlignment="1">
      <alignment horizontal="center"/>
      <protection/>
    </xf>
    <xf numFmtId="0" fontId="1" fillId="56" borderId="0" xfId="83" applyFont="1" applyFill="1">
      <alignment/>
      <protection/>
    </xf>
    <xf numFmtId="49" fontId="18" fillId="56" borderId="28" xfId="88" applyNumberFormat="1" applyFont="1" applyFill="1" applyBorder="1" applyAlignment="1" applyProtection="1">
      <alignment horizontal="center"/>
      <protection locked="0"/>
    </xf>
    <xf numFmtId="0" fontId="19" fillId="56" borderId="22" xfId="0" applyFont="1" applyFill="1" applyBorder="1" applyAlignment="1" applyProtection="1">
      <alignment horizontal="center" vertical="center"/>
      <protection locked="0"/>
    </xf>
    <xf numFmtId="0" fontId="19" fillId="56" borderId="20" xfId="0" applyFont="1" applyFill="1" applyBorder="1" applyAlignment="1" applyProtection="1">
      <alignment horizontal="center" vertical="center"/>
      <protection locked="0"/>
    </xf>
    <xf numFmtId="0" fontId="20" fillId="56" borderId="22" xfId="0" applyFont="1" applyFill="1" applyBorder="1" applyAlignment="1" applyProtection="1">
      <alignment horizontal="center"/>
      <protection locked="0"/>
    </xf>
    <xf numFmtId="0" fontId="20" fillId="56" borderId="23" xfId="0" applyFont="1" applyFill="1" applyBorder="1" applyAlignment="1" applyProtection="1">
      <alignment horizontal="center"/>
      <protection locked="0"/>
    </xf>
    <xf numFmtId="1" fontId="18" fillId="56" borderId="27" xfId="0" applyNumberFormat="1" applyFont="1" applyFill="1" applyBorder="1" applyAlignment="1" applyProtection="1">
      <alignment horizontal="center" vertical="center"/>
      <protection locked="0"/>
    </xf>
    <xf numFmtId="1" fontId="18" fillId="56" borderId="21" xfId="0" applyNumberFormat="1" applyFont="1" applyFill="1" applyBorder="1" applyAlignment="1" applyProtection="1">
      <alignment horizontal="center" vertical="center"/>
      <protection locked="0"/>
    </xf>
    <xf numFmtId="1" fontId="18" fillId="56" borderId="23" xfId="0" applyNumberFormat="1" applyFont="1" applyFill="1" applyBorder="1" applyAlignment="1" applyProtection="1">
      <alignment horizontal="center" vertical="center"/>
      <protection/>
    </xf>
    <xf numFmtId="0" fontId="104" fillId="56" borderId="24" xfId="0" applyFont="1" applyFill="1" applyBorder="1" applyAlignment="1" applyProtection="1">
      <alignment horizontal="center" vertical="center"/>
      <protection/>
    </xf>
    <xf numFmtId="164" fontId="104" fillId="56" borderId="21" xfId="0" applyNumberFormat="1" applyFont="1" applyFill="1" applyBorder="1" applyAlignment="1" applyProtection="1">
      <alignment horizontal="center" vertical="center"/>
      <protection locked="0"/>
    </xf>
    <xf numFmtId="164" fontId="104" fillId="56" borderId="23" xfId="0" applyNumberFormat="1" applyFont="1" applyFill="1" applyBorder="1" applyAlignment="1" applyProtection="1">
      <alignment horizontal="center" vertical="center"/>
      <protection locked="0"/>
    </xf>
    <xf numFmtId="0" fontId="104" fillId="56" borderId="0" xfId="0" applyFont="1" applyFill="1" applyAlignment="1" applyProtection="1">
      <alignment horizontal="center" vertical="center"/>
      <protection locked="0"/>
    </xf>
    <xf numFmtId="0" fontId="18" fillId="56" borderId="22" xfId="0" applyFont="1" applyFill="1" applyBorder="1" applyAlignment="1" applyProtection="1">
      <alignment horizontal="center" vertical="center"/>
      <protection locked="0"/>
    </xf>
    <xf numFmtId="0" fontId="19" fillId="56" borderId="45" xfId="0" applyFont="1" applyFill="1" applyBorder="1" applyAlignment="1" applyProtection="1">
      <alignment horizontal="center" vertical="center"/>
      <protection locked="0"/>
    </xf>
    <xf numFmtId="0" fontId="18" fillId="56" borderId="21" xfId="0" applyFont="1" applyFill="1" applyBorder="1" applyAlignment="1" applyProtection="1">
      <alignment horizontal="center"/>
      <protection locked="0"/>
    </xf>
    <xf numFmtId="0" fontId="18" fillId="56" borderId="23" xfId="0" applyFont="1" applyFill="1" applyBorder="1" applyAlignment="1" applyProtection="1">
      <alignment horizontal="center"/>
      <protection locked="0"/>
    </xf>
    <xf numFmtId="1" fontId="18" fillId="56" borderId="27" xfId="88" applyNumberFormat="1" applyFont="1" applyFill="1" applyBorder="1" applyAlignment="1" applyProtection="1">
      <alignment horizontal="center" vertical="center"/>
      <protection locked="0"/>
    </xf>
    <xf numFmtId="1" fontId="18" fillId="56" borderId="21" xfId="88" applyNumberFormat="1" applyFont="1" applyFill="1" applyBorder="1" applyAlignment="1" applyProtection="1">
      <alignment horizontal="center" vertical="center"/>
      <protection locked="0"/>
    </xf>
    <xf numFmtId="164" fontId="104" fillId="56" borderId="29" xfId="0" applyNumberFormat="1" applyFont="1" applyFill="1" applyBorder="1" applyAlignment="1" applyProtection="1">
      <alignment horizontal="center" vertical="center"/>
      <protection locked="0"/>
    </xf>
    <xf numFmtId="0" fontId="104" fillId="56" borderId="30" xfId="0" applyFont="1" applyFill="1" applyBorder="1" applyAlignment="1" applyProtection="1">
      <alignment horizontal="center" vertical="center"/>
      <protection locked="0"/>
    </xf>
    <xf numFmtId="0" fontId="104" fillId="56" borderId="31" xfId="0" applyFont="1" applyFill="1" applyBorder="1" applyAlignment="1" applyProtection="1">
      <alignment horizontal="center" vertical="center"/>
      <protection locked="0"/>
    </xf>
    <xf numFmtId="0" fontId="104" fillId="56" borderId="32" xfId="0" applyFont="1" applyFill="1" applyBorder="1" applyAlignment="1" applyProtection="1">
      <alignment horizontal="center" vertical="center"/>
      <protection locked="0"/>
    </xf>
    <xf numFmtId="0" fontId="18" fillId="56" borderId="32" xfId="0" applyFont="1" applyFill="1" applyBorder="1" applyAlignment="1" applyProtection="1">
      <alignment horizontal="center" vertical="center"/>
      <protection locked="0"/>
    </xf>
    <xf numFmtId="0" fontId="18" fillId="56" borderId="22" xfId="0" applyFont="1" applyFill="1" applyBorder="1" applyAlignment="1" applyProtection="1">
      <alignment horizontal="center"/>
      <protection locked="0"/>
    </xf>
    <xf numFmtId="0" fontId="19" fillId="56" borderId="32" xfId="0" applyFont="1" applyFill="1" applyBorder="1" applyAlignment="1" applyProtection="1">
      <alignment horizontal="center" vertical="center"/>
      <protection locked="0"/>
    </xf>
    <xf numFmtId="0" fontId="19" fillId="56" borderId="30" xfId="0" applyFont="1" applyFill="1" applyBorder="1" applyAlignment="1" applyProtection="1">
      <alignment horizontal="center" vertical="center"/>
      <protection locked="0"/>
    </xf>
    <xf numFmtId="0" fontId="20" fillId="56" borderId="32" xfId="0" applyFont="1" applyFill="1" applyBorder="1" applyAlignment="1" applyProtection="1">
      <alignment horizontal="center"/>
      <protection locked="0"/>
    </xf>
    <xf numFmtId="0" fontId="20" fillId="56" borderId="33" xfId="0" applyFont="1" applyFill="1" applyBorder="1" applyAlignment="1" applyProtection="1">
      <alignment horizontal="center"/>
      <protection locked="0"/>
    </xf>
    <xf numFmtId="165" fontId="104" fillId="56" borderId="33" xfId="0" applyNumberFormat="1" applyFont="1" applyFill="1" applyBorder="1" applyAlignment="1" applyProtection="1">
      <alignment horizontal="center" vertical="center"/>
      <protection/>
    </xf>
    <xf numFmtId="164" fontId="104" fillId="56" borderId="32" xfId="0" applyNumberFormat="1" applyFont="1" applyFill="1" applyBorder="1" applyAlignment="1" applyProtection="1">
      <alignment horizontal="center" vertical="center"/>
      <protection locked="0"/>
    </xf>
    <xf numFmtId="164" fontId="105" fillId="56" borderId="23" xfId="0" applyNumberFormat="1" applyFont="1" applyFill="1" applyBorder="1" applyAlignment="1" applyProtection="1">
      <alignment horizontal="center" vertical="center" shrinkToFit="1"/>
      <protection locked="0"/>
    </xf>
    <xf numFmtId="0" fontId="104" fillId="56" borderId="23" xfId="0" applyFont="1" applyFill="1" applyBorder="1" applyAlignment="1" applyProtection="1">
      <alignment horizontal="center" vertical="center"/>
      <protection locked="0"/>
    </xf>
    <xf numFmtId="0" fontId="104" fillId="56" borderId="29" xfId="0" applyFont="1" applyFill="1" applyBorder="1" applyAlignment="1" applyProtection="1">
      <alignment horizontal="center" vertical="center" shrinkToFit="1"/>
      <protection/>
    </xf>
    <xf numFmtId="0" fontId="104" fillId="56" borderId="30" xfId="0" applyFont="1" applyFill="1" applyBorder="1" applyAlignment="1" applyProtection="1">
      <alignment horizontal="center" vertical="center" shrinkToFit="1"/>
      <protection locked="0"/>
    </xf>
    <xf numFmtId="0" fontId="104" fillId="56" borderId="21" xfId="0" applyFont="1" applyFill="1" applyBorder="1" applyAlignment="1" applyProtection="1">
      <alignment horizontal="center" vertical="center" shrinkToFit="1"/>
      <protection locked="0"/>
    </xf>
    <xf numFmtId="0" fontId="104" fillId="56" borderId="31" xfId="0" applyFont="1" applyFill="1" applyBorder="1" applyAlignment="1" applyProtection="1">
      <alignment horizontal="center" vertical="center" shrinkToFit="1"/>
      <protection locked="0"/>
    </xf>
    <xf numFmtId="0" fontId="105" fillId="56" borderId="32" xfId="0" applyFont="1" applyFill="1" applyBorder="1" applyAlignment="1" applyProtection="1">
      <alignment horizontal="center" vertical="center" shrinkToFit="1"/>
      <protection locked="0"/>
    </xf>
    <xf numFmtId="0" fontId="105" fillId="56" borderId="24" xfId="0" applyFont="1" applyFill="1" applyBorder="1" applyAlignment="1" applyProtection="1">
      <alignment horizontal="center" vertical="center" shrinkToFit="1"/>
      <protection/>
    </xf>
    <xf numFmtId="0" fontId="105" fillId="56" borderId="30" xfId="0" applyFont="1" applyFill="1" applyBorder="1" applyAlignment="1" applyProtection="1">
      <alignment horizontal="center" vertical="center" shrinkToFit="1"/>
      <protection locked="0"/>
    </xf>
    <xf numFmtId="0" fontId="105" fillId="56" borderId="31" xfId="0" applyFont="1" applyFill="1" applyBorder="1" applyAlignment="1" applyProtection="1">
      <alignment horizontal="center" vertical="center" shrinkToFit="1"/>
      <protection locked="0"/>
    </xf>
    <xf numFmtId="0" fontId="105" fillId="56" borderId="21" xfId="0" applyFont="1" applyFill="1" applyBorder="1" applyAlignment="1" applyProtection="1">
      <alignment horizontal="center" vertical="center" shrinkToFit="1"/>
      <protection locked="0"/>
    </xf>
    <xf numFmtId="0" fontId="21" fillId="56" borderId="32" xfId="0" applyFont="1" applyFill="1" applyBorder="1" applyAlignment="1" applyProtection="1">
      <alignment horizontal="center" vertical="center" shrinkToFit="1"/>
      <protection locked="0"/>
    </xf>
    <xf numFmtId="0" fontId="23" fillId="56" borderId="27" xfId="0" applyFont="1" applyFill="1" applyBorder="1" applyAlignment="1" applyProtection="1">
      <alignment horizontal="left"/>
      <protection locked="0"/>
    </xf>
    <xf numFmtId="0" fontId="1" fillId="56" borderId="34" xfId="83" applyFont="1" applyFill="1" applyBorder="1" applyAlignment="1">
      <alignment horizontal="center"/>
      <protection/>
    </xf>
    <xf numFmtId="49" fontId="18" fillId="56" borderId="42" xfId="88" applyNumberFormat="1" applyFont="1" applyFill="1" applyBorder="1" applyAlignment="1" applyProtection="1">
      <alignment horizontal="center"/>
      <protection locked="0"/>
    </xf>
    <xf numFmtId="0" fontId="19" fillId="56" borderId="36" xfId="0" applyFont="1" applyFill="1" applyBorder="1" applyAlignment="1" applyProtection="1">
      <alignment horizontal="center" vertical="center"/>
      <protection locked="0"/>
    </xf>
    <xf numFmtId="0" fontId="19" fillId="56" borderId="37" xfId="0" applyFont="1" applyFill="1" applyBorder="1" applyAlignment="1" applyProtection="1">
      <alignment horizontal="center" vertical="center"/>
      <protection locked="0"/>
    </xf>
    <xf numFmtId="1" fontId="18" fillId="56" borderId="36" xfId="88" applyNumberFormat="1" applyFont="1" applyFill="1" applyBorder="1" applyAlignment="1" applyProtection="1">
      <alignment horizontal="center" vertical="center"/>
      <protection locked="0"/>
    </xf>
    <xf numFmtId="1" fontId="18" fillId="56" borderId="31" xfId="88" applyNumberFormat="1" applyFont="1" applyFill="1" applyBorder="1" applyAlignment="1" applyProtection="1">
      <alignment horizontal="center" vertical="center"/>
      <protection locked="0"/>
    </xf>
    <xf numFmtId="0" fontId="104" fillId="56" borderId="30" xfId="88" applyFont="1" applyFill="1" applyBorder="1" applyAlignment="1" applyProtection="1">
      <alignment horizontal="center" vertical="center"/>
      <protection/>
    </xf>
    <xf numFmtId="165" fontId="104" fillId="56" borderId="31" xfId="0" applyNumberFormat="1" applyFont="1" applyFill="1" applyBorder="1" applyAlignment="1" applyProtection="1">
      <alignment horizontal="center" vertical="center"/>
      <protection/>
    </xf>
    <xf numFmtId="164" fontId="104" fillId="56" borderId="31" xfId="0" applyNumberFormat="1" applyFont="1" applyFill="1" applyBorder="1" applyAlignment="1" applyProtection="1">
      <alignment horizontal="center" vertical="center"/>
      <protection locked="0"/>
    </xf>
    <xf numFmtId="1" fontId="104" fillId="56" borderId="29" xfId="0" applyNumberFormat="1" applyFont="1" applyFill="1" applyBorder="1" applyAlignment="1" applyProtection="1">
      <alignment horizontal="center" vertical="center"/>
      <protection/>
    </xf>
    <xf numFmtId="0" fontId="104" fillId="56" borderId="33" xfId="0" applyFont="1" applyFill="1" applyBorder="1" applyAlignment="1" applyProtection="1">
      <alignment horizontal="center" vertical="center"/>
      <protection locked="0"/>
    </xf>
    <xf numFmtId="0" fontId="104" fillId="56" borderId="24" xfId="0" applyFont="1" applyFill="1" applyBorder="1" applyAlignment="1" applyProtection="1">
      <alignment horizontal="center" vertical="center" shrinkToFit="1"/>
      <protection locked="0"/>
    </xf>
    <xf numFmtId="0" fontId="18" fillId="56" borderId="36" xfId="0" applyFont="1" applyFill="1" applyBorder="1" applyAlignment="1" applyProtection="1">
      <alignment horizontal="left"/>
      <protection locked="0"/>
    </xf>
    <xf numFmtId="0" fontId="19" fillId="56" borderId="38" xfId="83" applyFont="1" applyFill="1" applyBorder="1" applyAlignment="1">
      <alignment horizontal="center"/>
      <protection/>
    </xf>
    <xf numFmtId="164" fontId="105" fillId="56" borderId="33" xfId="0" applyNumberFormat="1" applyFont="1" applyFill="1" applyBorder="1" applyAlignment="1" applyProtection="1">
      <alignment horizontal="center" vertical="center" shrinkToFit="1"/>
      <protection locked="0"/>
    </xf>
    <xf numFmtId="0" fontId="105" fillId="56" borderId="29" xfId="0" applyFont="1" applyFill="1" applyBorder="1" applyAlignment="1" applyProtection="1">
      <alignment horizontal="center" vertical="center" shrinkToFit="1"/>
      <protection/>
    </xf>
    <xf numFmtId="0" fontId="23" fillId="56" borderId="36" xfId="0" applyFont="1" applyFill="1" applyBorder="1" applyAlignment="1" applyProtection="1">
      <alignment horizontal="left"/>
      <protection locked="0"/>
    </xf>
    <xf numFmtId="49" fontId="18" fillId="56" borderId="50" xfId="88" applyNumberFormat="1" applyFont="1" applyFill="1" applyBorder="1" applyAlignment="1" applyProtection="1">
      <alignment horizontal="center"/>
      <protection locked="0"/>
    </xf>
    <xf numFmtId="1" fontId="18" fillId="56" borderId="36" xfId="0" applyNumberFormat="1" applyFont="1" applyFill="1" applyBorder="1" applyAlignment="1" applyProtection="1">
      <alignment horizontal="center" vertical="center"/>
      <protection locked="0"/>
    </xf>
    <xf numFmtId="165" fontId="104" fillId="56" borderId="32" xfId="0" applyNumberFormat="1" applyFont="1" applyFill="1" applyBorder="1" applyAlignment="1" applyProtection="1">
      <alignment horizontal="center" vertical="center"/>
      <protection/>
    </xf>
    <xf numFmtId="164" fontId="104" fillId="56" borderId="33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2" xfId="0" applyFont="1" applyFill="1" applyBorder="1" applyAlignment="1" applyProtection="1">
      <alignment horizontal="center"/>
      <protection locked="0"/>
    </xf>
    <xf numFmtId="49" fontId="18" fillId="0" borderId="17" xfId="88" applyNumberFormat="1" applyFont="1" applyFill="1" applyBorder="1" applyAlignment="1" applyProtection="1">
      <alignment horizont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0" fontId="20" fillId="0" borderId="19" xfId="0" applyFont="1" applyFill="1" applyBorder="1" applyAlignment="1" applyProtection="1">
      <alignment horizontal="center"/>
      <protection locked="0"/>
    </xf>
    <xf numFmtId="0" fontId="18" fillId="0" borderId="40" xfId="0" applyFont="1" applyFill="1" applyBorder="1" applyAlignment="1" applyProtection="1">
      <alignment horizontal="center" vertical="center"/>
      <protection/>
    </xf>
    <xf numFmtId="1" fontId="18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" fontId="106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41" xfId="0" applyFont="1" applyFill="1" applyBorder="1" applyAlignment="1" applyProtection="1">
      <alignment horizontal="left"/>
      <protection locked="0"/>
    </xf>
    <xf numFmtId="0" fontId="19" fillId="0" borderId="51" xfId="83" applyFont="1" applyFill="1" applyBorder="1" applyAlignment="1">
      <alignment horizontal="center"/>
      <protection/>
    </xf>
    <xf numFmtId="0" fontId="20" fillId="0" borderId="22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 applyProtection="1">
      <alignment horizontal="center"/>
      <protection locked="0"/>
    </xf>
    <xf numFmtId="0" fontId="19" fillId="0" borderId="32" xfId="0" applyFont="1" applyFill="1" applyBorder="1" applyAlignment="1" applyProtection="1">
      <alignment horizontal="center" vertical="center"/>
      <protection locked="0"/>
    </xf>
    <xf numFmtId="0" fontId="19" fillId="0" borderId="30" xfId="0" applyFont="1" applyFill="1" applyBorder="1" applyAlignment="1" applyProtection="1">
      <alignment horizontal="center" vertical="center"/>
      <protection locked="0"/>
    </xf>
    <xf numFmtId="0" fontId="20" fillId="0" borderId="32" xfId="0" applyFont="1" applyFill="1" applyBorder="1" applyAlignment="1" applyProtection="1">
      <alignment horizontal="center"/>
      <protection locked="0"/>
    </xf>
    <xf numFmtId="0" fontId="20" fillId="0" borderId="33" xfId="0" applyFont="1" applyFill="1" applyBorder="1" applyAlignment="1" applyProtection="1">
      <alignment horizontal="center"/>
      <protection locked="0"/>
    </xf>
    <xf numFmtId="165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 shrinkToFit="1"/>
      <protection/>
    </xf>
    <xf numFmtId="0" fontId="18" fillId="0" borderId="30" xfId="0" applyFont="1" applyFill="1" applyBorder="1" applyAlignment="1" applyProtection="1">
      <alignment horizontal="center" vertical="center" shrinkToFit="1"/>
      <protection locked="0"/>
    </xf>
    <xf numFmtId="0" fontId="18" fillId="0" borderId="21" xfId="0" applyFont="1" applyFill="1" applyBorder="1" applyAlignment="1" applyProtection="1">
      <alignment horizontal="center" vertical="center" shrinkToFit="1"/>
      <protection locked="0"/>
    </xf>
    <xf numFmtId="0" fontId="18" fillId="0" borderId="31" xfId="0" applyFont="1" applyFill="1" applyBorder="1" applyAlignment="1" applyProtection="1">
      <alignment horizontal="center" vertical="center" shrinkToFit="1"/>
      <protection locked="0"/>
    </xf>
    <xf numFmtId="0" fontId="21" fillId="0" borderId="32" xfId="0" applyFont="1" applyFill="1" applyBorder="1" applyAlignment="1" applyProtection="1">
      <alignment horizontal="center" vertical="center" shrinkToFit="1"/>
      <protection locked="0"/>
    </xf>
    <xf numFmtId="0" fontId="21" fillId="0" borderId="30" xfId="0" applyFont="1" applyFill="1" applyBorder="1" applyAlignment="1" applyProtection="1">
      <alignment horizontal="center" vertical="center" shrinkToFit="1"/>
      <protection locked="0"/>
    </xf>
    <xf numFmtId="0" fontId="21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34" xfId="83" applyFont="1" applyFill="1" applyBorder="1" applyAlignment="1">
      <alignment horizontal="center"/>
      <protection/>
    </xf>
    <xf numFmtId="49" fontId="18" fillId="0" borderId="42" xfId="88" applyNumberFormat="1" applyFont="1" applyFill="1" applyBorder="1" applyAlignment="1" applyProtection="1">
      <alignment horizont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9" fillId="0" borderId="37" xfId="0" applyFont="1" applyFill="1" applyBorder="1" applyAlignment="1" applyProtection="1">
      <alignment horizontal="center" vertical="center"/>
      <protection locked="0"/>
    </xf>
    <xf numFmtId="0" fontId="18" fillId="0" borderId="30" xfId="88" applyFont="1" applyFill="1" applyBorder="1" applyAlignment="1" applyProtection="1">
      <alignment horizontal="center" vertical="center"/>
      <protection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1" fontId="18" fillId="0" borderId="29" xfId="0" applyNumberFormat="1" applyFont="1" applyFill="1" applyBorder="1" applyAlignment="1" applyProtection="1">
      <alignment horizontal="center" vertical="center"/>
      <protection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0" fontId="19" fillId="0" borderId="38" xfId="83" applyFont="1" applyFill="1" applyBorder="1" applyAlignment="1">
      <alignment horizontal="center"/>
      <protection/>
    </xf>
    <xf numFmtId="0" fontId="21" fillId="0" borderId="24" xfId="0" applyFont="1" applyFill="1" applyBorder="1" applyAlignment="1" applyProtection="1">
      <alignment horizontal="center" vertical="center" shrinkToFit="1"/>
      <protection/>
    </xf>
    <xf numFmtId="0" fontId="18" fillId="0" borderId="24" xfId="0" applyFont="1" applyFill="1" applyBorder="1" applyAlignment="1" applyProtection="1">
      <alignment horizontal="center" vertical="center" shrinkToFit="1"/>
      <protection locked="0"/>
    </xf>
    <xf numFmtId="0" fontId="18" fillId="0" borderId="21" xfId="0" applyFont="1" applyFill="1" applyBorder="1" applyAlignment="1" applyProtection="1">
      <alignment horizontal="center" vertical="center" shrinkToFit="1"/>
      <protection locked="0"/>
    </xf>
    <xf numFmtId="0" fontId="18" fillId="55" borderId="29" xfId="0" applyFont="1" applyFill="1" applyBorder="1" applyAlignment="1" applyProtection="1">
      <alignment horizontal="center" vertical="center" shrinkToFit="1"/>
      <protection/>
    </xf>
    <xf numFmtId="0" fontId="18" fillId="55" borderId="30" xfId="0" applyFont="1" applyFill="1" applyBorder="1" applyAlignment="1" applyProtection="1">
      <alignment horizontal="center" vertical="center" shrinkToFit="1"/>
      <protection locked="0"/>
    </xf>
    <xf numFmtId="0" fontId="0" fillId="0" borderId="0" xfId="86" applyFont="1">
      <alignment/>
      <protection/>
    </xf>
    <xf numFmtId="0" fontId="14" fillId="0" borderId="52" xfId="86" applyFont="1" applyBorder="1" applyAlignment="1">
      <alignment horizontal="center" vertical="center"/>
      <protection/>
    </xf>
    <xf numFmtId="0" fontId="14" fillId="0" borderId="53" xfId="86" applyFont="1" applyBorder="1" applyAlignment="1">
      <alignment horizontal="center" vertical="center"/>
      <protection/>
    </xf>
    <xf numFmtId="0" fontId="14" fillId="0" borderId="54" xfId="86" applyFont="1" applyBorder="1" applyAlignment="1">
      <alignment horizontal="center" vertical="center"/>
      <protection/>
    </xf>
    <xf numFmtId="49" fontId="14" fillId="57" borderId="55" xfId="86" applyNumberFormat="1" applyFont="1" applyFill="1" applyBorder="1" applyAlignment="1">
      <alignment horizontal="center" vertical="center"/>
      <protection/>
    </xf>
    <xf numFmtId="49" fontId="14" fillId="57" borderId="56" xfId="86" applyNumberFormat="1" applyFont="1" applyFill="1" applyBorder="1" applyAlignment="1">
      <alignment horizontal="center" vertical="center"/>
      <protection/>
    </xf>
    <xf numFmtId="0" fontId="14" fillId="0" borderId="57" xfId="86" applyFont="1" applyBorder="1" applyAlignment="1">
      <alignment horizontal="center" vertical="center"/>
      <protection/>
    </xf>
    <xf numFmtId="0" fontId="14" fillId="0" borderId="58" xfId="86" applyFont="1" applyBorder="1" applyAlignment="1">
      <alignment horizontal="center" vertical="center"/>
      <protection/>
    </xf>
    <xf numFmtId="0" fontId="14" fillId="0" borderId="59" xfId="86" applyFont="1" applyBorder="1" applyAlignment="1">
      <alignment horizontal="center" vertical="center"/>
      <protection/>
    </xf>
    <xf numFmtId="49" fontId="14" fillId="0" borderId="55" xfId="86" applyNumberFormat="1" applyFont="1" applyFill="1" applyBorder="1" applyAlignment="1">
      <alignment horizontal="center" vertical="center"/>
      <protection/>
    </xf>
    <xf numFmtId="49" fontId="14" fillId="55" borderId="55" xfId="86" applyNumberFormat="1" applyFont="1" applyFill="1" applyBorder="1" applyAlignment="1">
      <alignment horizontal="center" vertical="center"/>
      <protection/>
    </xf>
    <xf numFmtId="0" fontId="14" fillId="0" borderId="55" xfId="86" applyFont="1" applyBorder="1" applyAlignment="1">
      <alignment horizontal="center" vertical="center"/>
      <protection/>
    </xf>
    <xf numFmtId="49" fontId="14" fillId="57" borderId="58" xfId="86" applyNumberFormat="1" applyFont="1" applyFill="1" applyBorder="1" applyAlignment="1">
      <alignment horizontal="center" vertical="center"/>
      <protection/>
    </xf>
    <xf numFmtId="49" fontId="14" fillId="57" borderId="59" xfId="86" applyNumberFormat="1" applyFont="1" applyFill="1" applyBorder="1" applyAlignment="1">
      <alignment horizontal="center" vertical="center"/>
      <protection/>
    </xf>
    <xf numFmtId="49" fontId="14" fillId="57" borderId="60" xfId="86" applyNumberFormat="1" applyFont="1" applyFill="1" applyBorder="1" applyAlignment="1">
      <alignment horizontal="center" vertical="center"/>
      <protection/>
    </xf>
    <xf numFmtId="1" fontId="32" fillId="55" borderId="39" xfId="0" applyNumberFormat="1" applyFont="1" applyFill="1" applyBorder="1" applyAlignment="1" applyProtection="1">
      <alignment horizontal="center" vertical="center" shrinkToFit="1"/>
      <protection/>
    </xf>
    <xf numFmtId="0" fontId="32" fillId="55" borderId="39" xfId="0" applyFont="1" applyFill="1" applyBorder="1" applyAlignment="1" applyProtection="1">
      <alignment horizontal="center" vertical="center" shrinkToFit="1"/>
      <protection/>
    </xf>
    <xf numFmtId="1" fontId="18" fillId="0" borderId="24" xfId="0" applyNumberFormat="1" applyFont="1" applyFill="1" applyBorder="1" applyAlignment="1" applyProtection="1">
      <alignment horizontal="center" vertical="center"/>
      <protection locked="0"/>
    </xf>
    <xf numFmtId="1" fontId="18" fillId="0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19" xfId="0" applyNumberFormat="1" applyFont="1" applyFill="1" applyBorder="1" applyAlignment="1" applyProtection="1">
      <alignment horizontal="center" vertical="center"/>
      <protection locked="0"/>
    </xf>
    <xf numFmtId="1" fontId="18" fillId="0" borderId="29" xfId="0" applyNumberFormat="1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 vertical="center"/>
      <protection locked="0"/>
    </xf>
    <xf numFmtId="1" fontId="18" fillId="0" borderId="23" xfId="0" applyNumberFormat="1" applyFont="1" applyFill="1" applyBorder="1" applyAlignment="1" applyProtection="1">
      <alignment horizontal="center" vertical="center"/>
      <protection locked="0"/>
    </xf>
    <xf numFmtId="1" fontId="18" fillId="0" borderId="32" xfId="0" applyNumberFormat="1" applyFont="1" applyFill="1" applyBorder="1" applyAlignment="1" applyProtection="1">
      <alignment horizontal="center" vertical="center"/>
      <protection locked="0"/>
    </xf>
    <xf numFmtId="1" fontId="18" fillId="0" borderId="31" xfId="0" applyNumberFormat="1" applyFont="1" applyFill="1" applyBorder="1" applyAlignment="1" applyProtection="1">
      <alignment horizontal="center" vertical="center"/>
      <protection locked="0"/>
    </xf>
    <xf numFmtId="1" fontId="18" fillId="55" borderId="32" xfId="0" applyNumberFormat="1" applyFont="1" applyFill="1" applyBorder="1" applyAlignment="1" applyProtection="1">
      <alignment horizontal="center" vertical="center"/>
      <protection locked="0"/>
    </xf>
    <xf numFmtId="1" fontId="18" fillId="55" borderId="31" xfId="0" applyNumberFormat="1" applyFont="1" applyFill="1" applyBorder="1" applyAlignment="1" applyProtection="1">
      <alignment horizontal="center" vertical="center"/>
      <protection locked="0"/>
    </xf>
    <xf numFmtId="1" fontId="18" fillId="55" borderId="23" xfId="0" applyNumberFormat="1" applyFont="1" applyFill="1" applyBorder="1" applyAlignment="1" applyProtection="1">
      <alignment horizontal="center" vertical="center"/>
      <protection locked="0"/>
    </xf>
    <xf numFmtId="1" fontId="21" fillId="55" borderId="33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left"/>
      <protection locked="0"/>
    </xf>
    <xf numFmtId="0" fontId="1" fillId="0" borderId="20" xfId="83" applyFont="1" applyFill="1" applyBorder="1">
      <alignment/>
      <protection/>
    </xf>
    <xf numFmtId="0" fontId="19" fillId="0" borderId="27" xfId="0" applyFont="1" applyFill="1" applyBorder="1" applyAlignment="1" applyProtection="1">
      <alignment vertical="center"/>
      <protection locked="0"/>
    </xf>
    <xf numFmtId="0" fontId="19" fillId="0" borderId="20" xfId="0" applyFont="1" applyFill="1" applyBorder="1" applyAlignment="1" applyProtection="1">
      <alignment vertical="center"/>
      <protection locked="0"/>
    </xf>
    <xf numFmtId="0" fontId="18" fillId="0" borderId="24" xfId="0" applyFont="1" applyFill="1" applyBorder="1" applyAlignment="1" applyProtection="1">
      <alignment horizontal="center" vertical="center" shrinkToFit="1"/>
      <protection locked="0"/>
    </xf>
    <xf numFmtId="0" fontId="14" fillId="0" borderId="61" xfId="86" applyFont="1" applyBorder="1" applyAlignment="1">
      <alignment horizontal="center" vertical="center"/>
      <protection/>
    </xf>
    <xf numFmtId="0" fontId="14" fillId="0" borderId="62" xfId="86" applyFont="1" applyBorder="1" applyAlignment="1">
      <alignment horizontal="center" vertical="center"/>
      <protection/>
    </xf>
    <xf numFmtId="0" fontId="14" fillId="0" borderId="63" xfId="86" applyFont="1" applyBorder="1" applyAlignment="1">
      <alignment horizontal="center" vertical="center"/>
      <protection/>
    </xf>
    <xf numFmtId="0" fontId="14" fillId="0" borderId="64" xfId="86" applyFont="1" applyBorder="1" applyAlignment="1">
      <alignment horizontal="center" vertical="center"/>
      <protection/>
    </xf>
    <xf numFmtId="49" fontId="14" fillId="57" borderId="62" xfId="86" applyNumberFormat="1" applyFont="1" applyFill="1" applyBorder="1" applyAlignment="1">
      <alignment horizontal="center" vertical="center"/>
      <protection/>
    </xf>
    <xf numFmtId="49" fontId="14" fillId="57" borderId="63" xfId="86" applyNumberFormat="1" applyFont="1" applyFill="1" applyBorder="1" applyAlignment="1">
      <alignment horizontal="center" vertical="center"/>
      <protection/>
    </xf>
    <xf numFmtId="0" fontId="14" fillId="0" borderId="61" xfId="86" applyFont="1" applyFill="1" applyBorder="1" applyAlignment="1">
      <alignment horizontal="center" vertical="center"/>
      <protection/>
    </xf>
    <xf numFmtId="0" fontId="14" fillId="0" borderId="62" xfId="86" applyFont="1" applyFill="1" applyBorder="1" applyAlignment="1">
      <alignment horizontal="center" vertical="center"/>
      <protection/>
    </xf>
    <xf numFmtId="0" fontId="14" fillId="0" borderId="63" xfId="86" applyFont="1" applyFill="1" applyBorder="1" applyAlignment="1">
      <alignment horizontal="center" vertical="center"/>
      <protection/>
    </xf>
    <xf numFmtId="0" fontId="14" fillId="0" borderId="52" xfId="86" applyFont="1" applyFill="1" applyBorder="1" applyAlignment="1">
      <alignment horizontal="center" vertical="center"/>
      <protection/>
    </xf>
    <xf numFmtId="0" fontId="14" fillId="0" borderId="64" xfId="86" applyFont="1" applyFill="1" applyBorder="1" applyAlignment="1">
      <alignment horizontal="center" vertical="center"/>
      <protection/>
    </xf>
    <xf numFmtId="49" fontId="14" fillId="0" borderId="62" xfId="86" applyNumberFormat="1" applyFont="1" applyFill="1" applyBorder="1" applyAlignment="1">
      <alignment horizontal="center" vertical="center"/>
      <protection/>
    </xf>
    <xf numFmtId="49" fontId="14" fillId="0" borderId="63" xfId="86" applyNumberFormat="1" applyFont="1" applyFill="1" applyBorder="1" applyAlignment="1">
      <alignment horizontal="center" vertical="center"/>
      <protection/>
    </xf>
    <xf numFmtId="49" fontId="14" fillId="0" borderId="61" xfId="86" applyNumberFormat="1" applyFont="1" applyFill="1" applyBorder="1" applyAlignment="1">
      <alignment horizontal="center" vertical="center"/>
      <protection/>
    </xf>
    <xf numFmtId="49" fontId="14" fillId="0" borderId="64" xfId="86" applyNumberFormat="1" applyFont="1" applyFill="1" applyBorder="1" applyAlignment="1">
      <alignment horizontal="center" vertical="center"/>
      <protection/>
    </xf>
    <xf numFmtId="49" fontId="14" fillId="0" borderId="56" xfId="86" applyNumberFormat="1" applyFont="1" applyFill="1" applyBorder="1" applyAlignment="1">
      <alignment horizontal="center" vertical="center"/>
      <protection/>
    </xf>
    <xf numFmtId="1" fontId="32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0" xfId="84" applyFont="1">
      <alignment/>
      <protection/>
    </xf>
    <xf numFmtId="0" fontId="1" fillId="0" borderId="0" xfId="84" applyFont="1" applyAlignment="1">
      <alignment horizontal="left"/>
      <protection/>
    </xf>
    <xf numFmtId="0" fontId="1" fillId="0" borderId="0" xfId="84" applyFont="1" applyBorder="1">
      <alignment/>
      <protection/>
    </xf>
    <xf numFmtId="0" fontId="1" fillId="0" borderId="0" xfId="84" applyFont="1" applyBorder="1" applyAlignment="1">
      <alignment horizontal="left"/>
      <protection/>
    </xf>
    <xf numFmtId="0" fontId="8" fillId="0" borderId="0" xfId="84" applyFont="1" applyBorder="1" applyAlignment="1">
      <alignment horizontal="left"/>
      <protection/>
    </xf>
    <xf numFmtId="0" fontId="17" fillId="0" borderId="0" xfId="84" applyFont="1" applyBorder="1" applyAlignment="1">
      <alignment horizontal="left"/>
      <protection/>
    </xf>
    <xf numFmtId="0" fontId="19" fillId="0" borderId="0" xfId="84" applyFont="1" applyBorder="1" applyAlignment="1">
      <alignment horizontal="left"/>
      <protection/>
    </xf>
    <xf numFmtId="0" fontId="26" fillId="0" borderId="0" xfId="84" applyFont="1" applyBorder="1" applyAlignment="1">
      <alignment horizontal="left"/>
      <protection/>
    </xf>
    <xf numFmtId="0" fontId="16" fillId="0" borderId="0" xfId="84" applyFont="1" applyBorder="1" applyAlignment="1">
      <alignment horizontal="left"/>
      <protection/>
    </xf>
    <xf numFmtId="0" fontId="3" fillId="0" borderId="0" xfId="84" applyFont="1" applyBorder="1" applyAlignment="1">
      <alignment horizontal="left"/>
      <protection/>
    </xf>
    <xf numFmtId="0" fontId="7" fillId="0" borderId="0" xfId="84" applyFont="1" applyBorder="1" applyAlignment="1">
      <alignment horizontal="left"/>
      <protection/>
    </xf>
    <xf numFmtId="0" fontId="11" fillId="0" borderId="0" xfId="84" applyFont="1" applyBorder="1" applyAlignment="1">
      <alignment horizontal="left"/>
      <protection/>
    </xf>
    <xf numFmtId="0" fontId="26" fillId="0" borderId="0" xfId="84" applyFont="1" applyFill="1" applyBorder="1" applyAlignment="1">
      <alignment horizontal="left"/>
      <protection/>
    </xf>
    <xf numFmtId="0" fontId="25" fillId="0" borderId="0" xfId="84" applyFont="1" applyBorder="1" applyAlignment="1">
      <alignment horizontal="left"/>
      <protection/>
    </xf>
    <xf numFmtId="0" fontId="8" fillId="0" borderId="0" xfId="84" applyFont="1" applyBorder="1">
      <alignment/>
      <protection/>
    </xf>
    <xf numFmtId="0" fontId="17" fillId="0" borderId="0" xfId="84" applyFont="1" applyBorder="1">
      <alignment/>
      <protection/>
    </xf>
    <xf numFmtId="0" fontId="16" fillId="0" borderId="0" xfId="84" applyFont="1" applyBorder="1" applyAlignment="1">
      <alignment horizontal="center"/>
      <protection/>
    </xf>
    <xf numFmtId="0" fontId="2" fillId="0" borderId="0" xfId="84" applyFont="1" applyBorder="1" applyAlignment="1">
      <alignment horizontal="center"/>
      <protection/>
    </xf>
    <xf numFmtId="0" fontId="26" fillId="0" borderId="0" xfId="84" applyFont="1" applyBorder="1" applyAlignment="1">
      <alignment horizontal="center"/>
      <protection/>
    </xf>
    <xf numFmtId="0" fontId="17" fillId="0" borderId="0" xfId="84" applyFont="1" applyBorder="1" applyAlignment="1">
      <alignment horizontal="center" vertical="center" textRotation="90" wrapText="1"/>
      <protection/>
    </xf>
    <xf numFmtId="0" fontId="16" fillId="0" borderId="0" xfId="84" applyFont="1" applyBorder="1" applyAlignment="1">
      <alignment horizontal="center" vertical="center" textRotation="90" wrapText="1"/>
      <protection/>
    </xf>
    <xf numFmtId="0" fontId="1" fillId="0" borderId="0" xfId="84" applyFont="1" applyBorder="1" applyAlignment="1">
      <alignment/>
      <protection/>
    </xf>
    <xf numFmtId="0" fontId="3" fillId="0" borderId="0" xfId="84" applyFont="1" applyBorder="1" applyAlignment="1">
      <alignment horizontal="center" vertical="center"/>
      <protection/>
    </xf>
    <xf numFmtId="0" fontId="4" fillId="0" borderId="0" xfId="84" applyFont="1" applyBorder="1" applyAlignment="1">
      <alignment horizontal="center" vertical="center" textRotation="90"/>
      <protection/>
    </xf>
    <xf numFmtId="0" fontId="17" fillId="0" borderId="0" xfId="84" applyFont="1" applyBorder="1" applyAlignment="1">
      <alignment horizontal="center"/>
      <protection/>
    </xf>
    <xf numFmtId="0" fontId="3" fillId="0" borderId="0" xfId="84" applyFont="1" applyBorder="1" applyAlignment="1">
      <alignment horizontal="center"/>
      <protection/>
    </xf>
    <xf numFmtId="0" fontId="7" fillId="0" borderId="0" xfId="84" applyFont="1" applyBorder="1" applyAlignment="1">
      <alignment horizontal="center"/>
      <protection/>
    </xf>
    <xf numFmtId="0" fontId="16" fillId="0" borderId="0" xfId="84" applyFont="1" applyBorder="1">
      <alignment/>
      <protection/>
    </xf>
    <xf numFmtId="0" fontId="4" fillId="0" borderId="0" xfId="84" applyFont="1" applyBorder="1" applyAlignment="1">
      <alignment horizontal="center"/>
      <protection/>
    </xf>
    <xf numFmtId="0" fontId="11" fillId="0" borderId="0" xfId="84" applyFont="1" applyBorder="1" applyAlignment="1">
      <alignment horizontal="center"/>
      <protection/>
    </xf>
    <xf numFmtId="0" fontId="26" fillId="0" borderId="0" xfId="84" applyFont="1" applyFill="1" applyBorder="1">
      <alignment/>
      <protection/>
    </xf>
    <xf numFmtId="0" fontId="26" fillId="0" borderId="0" xfId="84" applyFont="1" applyBorder="1">
      <alignment/>
      <protection/>
    </xf>
    <xf numFmtId="0" fontId="17" fillId="0" borderId="0" xfId="84" applyFont="1" applyBorder="1" applyAlignment="1">
      <alignment horizontal="center" vertical="center"/>
      <protection/>
    </xf>
    <xf numFmtId="0" fontId="3" fillId="0" borderId="0" xfId="84" applyFont="1" applyBorder="1" applyAlignment="1">
      <alignment horizontal="right"/>
      <protection/>
    </xf>
    <xf numFmtId="0" fontId="8" fillId="0" borderId="0" xfId="84" applyFont="1" applyBorder="1" applyAlignment="1">
      <alignment horizontal="center"/>
      <protection/>
    </xf>
    <xf numFmtId="0" fontId="7" fillId="0" borderId="0" xfId="84" applyFont="1" applyBorder="1">
      <alignment/>
      <protection/>
    </xf>
    <xf numFmtId="0" fontId="1" fillId="0" borderId="0" xfId="84" applyFont="1" applyBorder="1" applyAlignment="1">
      <alignment horizontal="center"/>
      <protection/>
    </xf>
    <xf numFmtId="0" fontId="1" fillId="0" borderId="0" xfId="84" applyFont="1" applyBorder="1" applyAlignment="1">
      <alignment horizontal="center" vertical="center" wrapText="1"/>
      <protection/>
    </xf>
    <xf numFmtId="0" fontId="25" fillId="0" borderId="0" xfId="84" applyFont="1" applyBorder="1">
      <alignment/>
      <protection/>
    </xf>
    <xf numFmtId="0" fontId="25" fillId="0" borderId="0" xfId="84" applyFont="1" applyBorder="1" applyAlignment="1">
      <alignment horizontal="center"/>
      <protection/>
    </xf>
    <xf numFmtId="0" fontId="8" fillId="0" borderId="0" xfId="84" applyFont="1" applyBorder="1" applyAlignment="1">
      <alignment horizontal="right"/>
      <protection/>
    </xf>
    <xf numFmtId="0" fontId="2" fillId="0" borderId="0" xfId="84" applyFont="1" applyBorder="1" applyAlignment="1">
      <alignment horizontal="right"/>
      <protection/>
    </xf>
    <xf numFmtId="0" fontId="25" fillId="0" borderId="0" xfId="84" applyFont="1">
      <alignment/>
      <protection/>
    </xf>
    <xf numFmtId="0" fontId="3" fillId="0" borderId="0" xfId="84" applyFont="1" applyAlignment="1">
      <alignment horizontal="center"/>
      <protection/>
    </xf>
    <xf numFmtId="0" fontId="17" fillId="0" borderId="0" xfId="84" applyFont="1" applyBorder="1" applyAlignment="1" applyProtection="1">
      <alignment horizontal="center"/>
      <protection/>
    </xf>
    <xf numFmtId="0" fontId="17" fillId="0" borderId="0" xfId="84" applyFont="1">
      <alignment/>
      <protection/>
    </xf>
    <xf numFmtId="0" fontId="16" fillId="0" borderId="0" xfId="84" applyFont="1" applyAlignment="1">
      <alignment horizontal="left"/>
      <protection/>
    </xf>
    <xf numFmtId="0" fontId="11" fillId="0" borderId="0" xfId="84" applyFont="1" applyAlignment="1">
      <alignment horizontal="center"/>
      <protection/>
    </xf>
    <xf numFmtId="0" fontId="11" fillId="0" borderId="0" xfId="84" applyFont="1" applyAlignment="1" applyProtection="1">
      <alignment horizontal="center"/>
      <protection/>
    </xf>
    <xf numFmtId="2" fontId="11" fillId="0" borderId="0" xfId="84" applyNumberFormat="1" applyFont="1" applyAlignment="1">
      <alignment horizontal="center"/>
      <protection/>
    </xf>
    <xf numFmtId="0" fontId="19" fillId="0" borderId="38" xfId="84" applyFont="1" applyBorder="1" applyAlignment="1">
      <alignment horizontal="center"/>
      <protection/>
    </xf>
    <xf numFmtId="0" fontId="1" fillId="0" borderId="34" xfId="84" applyFont="1" applyBorder="1" applyAlignment="1">
      <alignment horizontal="center"/>
      <protection/>
    </xf>
    <xf numFmtId="0" fontId="19" fillId="0" borderId="47" xfId="84" applyFont="1" applyBorder="1" applyAlignment="1">
      <alignment horizontal="center"/>
      <protection/>
    </xf>
    <xf numFmtId="0" fontId="1" fillId="0" borderId="43" xfId="84" applyFont="1" applyBorder="1" applyAlignment="1">
      <alignment horizontal="center"/>
      <protection/>
    </xf>
    <xf numFmtId="0" fontId="11" fillId="0" borderId="0" xfId="84" applyFont="1" applyAlignment="1">
      <alignment horizontal="left"/>
      <protection/>
    </xf>
    <xf numFmtId="0" fontId="1" fillId="0" borderId="0" xfId="84" applyFont="1" applyAlignment="1">
      <alignment/>
      <protection/>
    </xf>
    <xf numFmtId="49" fontId="14" fillId="57" borderId="60" xfId="87" applyNumberFormat="1" applyFont="1" applyFill="1" applyBorder="1" applyAlignment="1">
      <alignment horizontal="center" vertical="center"/>
      <protection/>
    </xf>
    <xf numFmtId="49" fontId="14" fillId="57" borderId="55" xfId="87" applyNumberFormat="1" applyFont="1" applyFill="1" applyBorder="1" applyAlignment="1">
      <alignment horizontal="center" vertical="center"/>
      <protection/>
    </xf>
    <xf numFmtId="49" fontId="14" fillId="57" borderId="59" xfId="87" applyNumberFormat="1" applyFont="1" applyFill="1" applyBorder="1" applyAlignment="1">
      <alignment horizontal="center" vertical="center"/>
      <protection/>
    </xf>
    <xf numFmtId="49" fontId="14" fillId="57" borderId="58" xfId="87" applyNumberFormat="1" applyFont="1" applyFill="1" applyBorder="1" applyAlignment="1">
      <alignment horizontal="center" vertical="center"/>
      <protection/>
    </xf>
    <xf numFmtId="0" fontId="14" fillId="0" borderId="54" xfId="87" applyFont="1" applyBorder="1" applyAlignment="1">
      <alignment horizontal="center" vertical="center"/>
      <protection/>
    </xf>
    <xf numFmtId="0" fontId="14" fillId="0" borderId="55" xfId="87" applyFont="1" applyBorder="1" applyAlignment="1">
      <alignment horizontal="center" vertical="center"/>
      <protection/>
    </xf>
    <xf numFmtId="49" fontId="14" fillId="55" borderId="55" xfId="87" applyNumberFormat="1" applyFont="1" applyFill="1" applyBorder="1" applyAlignment="1">
      <alignment horizontal="center" vertical="center"/>
      <protection/>
    </xf>
    <xf numFmtId="49" fontId="14" fillId="0" borderId="55" xfId="87" applyNumberFormat="1" applyFont="1" applyFill="1" applyBorder="1" applyAlignment="1">
      <alignment horizontal="center" vertical="center"/>
      <protection/>
    </xf>
    <xf numFmtId="0" fontId="14" fillId="0" borderId="59" xfId="87" applyFont="1" applyBorder="1" applyAlignment="1">
      <alignment horizontal="center" vertical="center"/>
      <protection/>
    </xf>
    <xf numFmtId="0" fontId="14" fillId="0" borderId="58" xfId="87" applyFont="1" applyBorder="1" applyAlignment="1">
      <alignment horizontal="center" vertical="center"/>
      <protection/>
    </xf>
    <xf numFmtId="0" fontId="14" fillId="0" borderId="57" xfId="87" applyFont="1" applyBorder="1" applyAlignment="1">
      <alignment horizontal="center" vertical="center"/>
      <protection/>
    </xf>
    <xf numFmtId="0" fontId="14" fillId="0" borderId="53" xfId="87" applyFont="1" applyBorder="1" applyAlignment="1">
      <alignment horizontal="center" vertical="center"/>
      <protection/>
    </xf>
    <xf numFmtId="0" fontId="14" fillId="0" borderId="52" xfId="87" applyFont="1" applyBorder="1" applyAlignment="1">
      <alignment horizontal="center" vertical="center"/>
      <protection/>
    </xf>
    <xf numFmtId="49" fontId="14" fillId="57" borderId="56" xfId="87" applyNumberFormat="1" applyFont="1" applyFill="1" applyBorder="1" applyAlignment="1">
      <alignment horizontal="center" vertical="center"/>
      <protection/>
    </xf>
    <xf numFmtId="0" fontId="0" fillId="0" borderId="16" xfId="87" applyFont="1" applyBorder="1" applyAlignment="1">
      <alignment horizontal="center" vertical="center"/>
      <protection/>
    </xf>
    <xf numFmtId="0" fontId="0" fillId="0" borderId="16" xfId="87" applyFont="1" applyBorder="1" applyAlignment="1">
      <alignment horizontal="left"/>
      <protection/>
    </xf>
    <xf numFmtId="0" fontId="1" fillId="0" borderId="16" xfId="84" applyFont="1" applyBorder="1" applyAlignment="1">
      <alignment horizontal="center" vertical="center" wrapText="1"/>
      <protection/>
    </xf>
    <xf numFmtId="0" fontId="3" fillId="0" borderId="0" xfId="84" applyFont="1" applyAlignment="1">
      <alignment horizontal="right"/>
      <protection/>
    </xf>
    <xf numFmtId="0" fontId="1" fillId="0" borderId="0" xfId="84" applyFont="1" applyAlignment="1">
      <alignment horizontal="center" vertical="top"/>
      <protection/>
    </xf>
    <xf numFmtId="0" fontId="12" fillId="0" borderId="0" xfId="87" applyFont="1" applyFill="1" applyAlignment="1">
      <alignment/>
      <protection/>
    </xf>
    <xf numFmtId="0" fontId="15" fillId="0" borderId="0" xfId="87" applyFont="1" applyAlignment="1">
      <alignment horizontal="center" vertical="center" shrinkToFit="1"/>
      <protection/>
    </xf>
    <xf numFmtId="0" fontId="0" fillId="0" borderId="0" xfId="87">
      <alignment/>
      <protection/>
    </xf>
    <xf numFmtId="0" fontId="14" fillId="0" borderId="0" xfId="87" applyFont="1" applyFill="1" applyAlignment="1">
      <alignment horizontal="center" vertical="justify"/>
      <protection/>
    </xf>
    <xf numFmtId="0" fontId="13" fillId="0" borderId="0" xfId="87" applyFont="1" applyFill="1" applyAlignment="1">
      <alignment horizontal="right"/>
      <protection/>
    </xf>
    <xf numFmtId="0" fontId="12" fillId="0" borderId="0" xfId="87" applyFont="1" applyAlignment="1">
      <alignment/>
      <protection/>
    </xf>
    <xf numFmtId="0" fontId="8" fillId="0" borderId="0" xfId="84" applyFont="1" applyAlignment="1">
      <alignment horizontal="center"/>
      <protection/>
    </xf>
    <xf numFmtId="0" fontId="7" fillId="0" borderId="0" xfId="84" applyFont="1" applyAlignment="1">
      <alignment horizontal="center"/>
      <protection/>
    </xf>
    <xf numFmtId="0" fontId="1" fillId="0" borderId="0" xfId="84" applyFont="1" applyAlignment="1">
      <alignment horizontal="center"/>
      <protection/>
    </xf>
    <xf numFmtId="0" fontId="7" fillId="0" borderId="0" xfId="84" applyFont="1">
      <alignment/>
      <protection/>
    </xf>
    <xf numFmtId="0" fontId="6" fillId="0" borderId="0" xfId="84" applyFont="1" applyAlignment="1">
      <alignment horizontal="center" wrapText="1"/>
      <protection/>
    </xf>
    <xf numFmtId="0" fontId="23" fillId="0" borderId="27" xfId="0" applyFont="1" applyFill="1" applyBorder="1" applyAlignment="1" applyProtection="1">
      <alignment horizontal="left"/>
      <protection locked="0"/>
    </xf>
    <xf numFmtId="0" fontId="0" fillId="55" borderId="0" xfId="88" applyNumberFormat="1" applyFont="1" applyFill="1" applyAlignment="1" applyProtection="1">
      <alignment/>
      <protection locked="0"/>
    </xf>
    <xf numFmtId="0" fontId="0" fillId="0" borderId="0" xfId="88">
      <alignment/>
      <protection/>
    </xf>
    <xf numFmtId="0" fontId="0" fillId="55" borderId="65" xfId="88" applyNumberFormat="1" applyFont="1" applyFill="1" applyBorder="1" applyAlignment="1" applyProtection="1">
      <alignment/>
      <protection locked="0"/>
    </xf>
    <xf numFmtId="1" fontId="0" fillId="53" borderId="0" xfId="88" applyNumberFormat="1" applyFont="1" applyFill="1" applyAlignment="1" applyProtection="1">
      <alignment horizontal="center" vertical="center"/>
      <protection locked="0"/>
    </xf>
    <xf numFmtId="164" fontId="0" fillId="55" borderId="21" xfId="88" applyNumberFormat="1" applyFont="1" applyFill="1" applyBorder="1" applyAlignment="1" applyProtection="1">
      <alignment horizontal="right"/>
      <protection locked="0"/>
    </xf>
    <xf numFmtId="164" fontId="0" fillId="55" borderId="0" xfId="88" applyNumberFormat="1" applyFont="1" applyFill="1" applyAlignment="1" applyProtection="1">
      <alignment horizontal="right"/>
      <protection locked="0"/>
    </xf>
    <xf numFmtId="2" fontId="0" fillId="55" borderId="0" xfId="88" applyNumberFormat="1" applyFont="1" applyFill="1" applyAlignment="1" applyProtection="1">
      <alignment horizontal="right"/>
      <protection locked="0"/>
    </xf>
    <xf numFmtId="1" fontId="0" fillId="53" borderId="0" xfId="88" applyNumberFormat="1" applyFont="1" applyFill="1" applyBorder="1" applyAlignment="1" applyProtection="1">
      <alignment horizontal="center" vertical="center"/>
      <protection locked="0"/>
    </xf>
    <xf numFmtId="164" fontId="0" fillId="55" borderId="0" xfId="88" applyNumberFormat="1" applyFont="1" applyFill="1" applyBorder="1" applyAlignment="1" applyProtection="1">
      <alignment horizontal="right"/>
      <protection locked="0"/>
    </xf>
    <xf numFmtId="0" fontId="49" fillId="55" borderId="0" xfId="88" applyNumberFormat="1" applyFont="1" applyFill="1" applyAlignment="1" applyProtection="1">
      <alignment/>
      <protection locked="0"/>
    </xf>
    <xf numFmtId="0" fontId="14" fillId="55" borderId="0" xfId="88" applyNumberFormat="1" applyFont="1" applyFill="1" applyAlignment="1" applyProtection="1">
      <alignment/>
      <protection locked="0"/>
    </xf>
    <xf numFmtId="0" fontId="14" fillId="55" borderId="0" xfId="88" applyNumberFormat="1" applyFont="1" applyFill="1" applyBorder="1" applyAlignment="1" applyProtection="1">
      <alignment/>
      <protection locked="0"/>
    </xf>
    <xf numFmtId="0" fontId="0" fillId="55" borderId="0" xfId="88" applyNumberFormat="1" applyFont="1" applyFill="1" applyBorder="1" applyAlignment="1" applyProtection="1">
      <alignment/>
      <protection locked="0"/>
    </xf>
    <xf numFmtId="1" fontId="14" fillId="53" borderId="0" xfId="88" applyNumberFormat="1" applyFont="1" applyFill="1" applyBorder="1" applyAlignment="1" applyProtection="1">
      <alignment horizontal="center" vertical="center"/>
      <protection locked="0"/>
    </xf>
    <xf numFmtId="164" fontId="14" fillId="55" borderId="0" xfId="88" applyNumberFormat="1" applyFont="1" applyFill="1" applyBorder="1" applyAlignment="1" applyProtection="1">
      <alignment horizontal="right"/>
      <protection locked="0"/>
    </xf>
    <xf numFmtId="2" fontId="14" fillId="55" borderId="0" xfId="88" applyNumberFormat="1" applyFont="1" applyFill="1" applyBorder="1" applyAlignment="1" applyProtection="1">
      <alignment horizontal="right"/>
      <protection locked="0"/>
    </xf>
    <xf numFmtId="0" fontId="50" fillId="55" borderId="0" xfId="88" applyNumberFormat="1" applyFont="1" applyFill="1" applyBorder="1" applyAlignment="1" applyProtection="1">
      <alignment/>
      <protection locked="0"/>
    </xf>
    <xf numFmtId="0" fontId="51" fillId="55" borderId="0" xfId="88" applyNumberFormat="1" applyFont="1" applyFill="1" applyBorder="1" applyAlignment="1" applyProtection="1">
      <alignment horizontal="center"/>
      <protection locked="0"/>
    </xf>
    <xf numFmtId="0" fontId="14" fillId="55" borderId="0" xfId="88" applyNumberFormat="1" applyFont="1" applyFill="1" applyBorder="1" applyAlignment="1" applyProtection="1">
      <alignment horizontal="center"/>
      <protection locked="0"/>
    </xf>
    <xf numFmtId="0" fontId="14" fillId="55" borderId="0" xfId="88" applyNumberFormat="1" applyFont="1" applyFill="1" applyBorder="1" applyAlignment="1" applyProtection="1">
      <alignment horizontal="left"/>
      <protection locked="0"/>
    </xf>
    <xf numFmtId="0" fontId="14" fillId="55" borderId="66" xfId="88" applyNumberFormat="1" applyFont="1" applyFill="1" applyBorder="1" applyAlignment="1" applyProtection="1">
      <alignment/>
      <protection locked="0"/>
    </xf>
    <xf numFmtId="0" fontId="14" fillId="55" borderId="67" xfId="88" applyNumberFormat="1" applyFont="1" applyFill="1" applyBorder="1" applyAlignment="1" applyProtection="1">
      <alignment/>
      <protection locked="0"/>
    </xf>
    <xf numFmtId="0" fontId="52" fillId="55" borderId="67" xfId="88" applyNumberFormat="1" applyFont="1" applyFill="1" applyBorder="1" applyAlignment="1" applyProtection="1">
      <alignment horizontal="center"/>
      <protection locked="0"/>
    </xf>
    <xf numFmtId="0" fontId="52" fillId="55" borderId="67" xfId="88" applyNumberFormat="1" applyFont="1" applyFill="1" applyBorder="1" applyAlignment="1" applyProtection="1">
      <alignment horizontal="centerContinuous"/>
      <protection locked="0"/>
    </xf>
    <xf numFmtId="1" fontId="52" fillId="0" borderId="67" xfId="88" applyNumberFormat="1" applyFont="1" applyFill="1" applyBorder="1" applyAlignment="1" applyProtection="1">
      <alignment horizontal="center" vertical="center"/>
      <protection locked="0"/>
    </xf>
    <xf numFmtId="164" fontId="52" fillId="55" borderId="67" xfId="88" applyNumberFormat="1" applyFont="1" applyFill="1" applyBorder="1" applyAlignment="1" applyProtection="1">
      <alignment horizontal="right"/>
      <protection locked="0"/>
    </xf>
    <xf numFmtId="2" fontId="52" fillId="55" borderId="67" xfId="88" applyNumberFormat="1" applyFont="1" applyFill="1" applyBorder="1" applyAlignment="1" applyProtection="1">
      <alignment horizontal="right"/>
      <protection locked="0"/>
    </xf>
    <xf numFmtId="0" fontId="14" fillId="55" borderId="67" xfId="88" applyFont="1" applyFill="1" applyBorder="1" applyAlignment="1" applyProtection="1">
      <alignment horizontal="left" vertical="center"/>
      <protection locked="0"/>
    </xf>
    <xf numFmtId="0" fontId="14" fillId="55" borderId="68" xfId="88" applyNumberFormat="1" applyFont="1" applyFill="1" applyBorder="1" applyAlignment="1" applyProtection="1">
      <alignment/>
      <protection locked="0"/>
    </xf>
    <xf numFmtId="165" fontId="13" fillId="55" borderId="0" xfId="88" applyNumberFormat="1" applyFont="1" applyFill="1" applyBorder="1" applyAlignment="1" applyProtection="1">
      <alignment horizontal="center"/>
      <protection locked="0"/>
    </xf>
    <xf numFmtId="165" fontId="13" fillId="55" borderId="0" xfId="88" applyNumberFormat="1" applyFont="1" applyFill="1" applyBorder="1" applyAlignment="1" applyProtection="1">
      <alignment horizontal="left" vertical="center"/>
      <protection locked="0"/>
    </xf>
    <xf numFmtId="0" fontId="13" fillId="55" borderId="0" xfId="88" applyNumberFormat="1" applyFont="1" applyFill="1" applyBorder="1" applyAlignment="1" applyProtection="1">
      <alignment horizontal="left" vertical="center"/>
      <protection locked="0"/>
    </xf>
    <xf numFmtId="0" fontId="14" fillId="55" borderId="0" xfId="88" applyFont="1" applyFill="1" applyBorder="1" applyAlignment="1" applyProtection="1">
      <alignment horizontal="left" vertical="center"/>
      <protection locked="0"/>
    </xf>
    <xf numFmtId="49" fontId="14" fillId="58" borderId="0" xfId="88" applyNumberFormat="1" applyFont="1" applyFill="1" applyBorder="1" applyAlignment="1" applyProtection="1">
      <alignment horizontal="left" vertical="center"/>
      <protection locked="0"/>
    </xf>
    <xf numFmtId="0" fontId="14" fillId="55" borderId="69" xfId="88" applyNumberFormat="1" applyFont="1" applyFill="1" applyBorder="1" applyAlignment="1" applyProtection="1">
      <alignment/>
      <protection locked="0"/>
    </xf>
    <xf numFmtId="1" fontId="0" fillId="0" borderId="0" xfId="88" applyNumberFormat="1" applyFont="1" applyFill="1" applyBorder="1" applyAlignment="1" applyProtection="1">
      <alignment horizontal="center" vertical="center"/>
      <protection locked="0"/>
    </xf>
    <xf numFmtId="164" fontId="0" fillId="55" borderId="31" xfId="88" applyNumberFormat="1" applyFont="1" applyFill="1" applyBorder="1" applyAlignment="1" applyProtection="1">
      <alignment horizontal="right"/>
      <protection locked="0"/>
    </xf>
    <xf numFmtId="2" fontId="0" fillId="55" borderId="0" xfId="88" applyNumberFormat="1" applyFont="1" applyFill="1" applyBorder="1" applyAlignment="1" applyProtection="1">
      <alignment horizontal="right"/>
      <protection locked="0"/>
    </xf>
    <xf numFmtId="0" fontId="0" fillId="55" borderId="69" xfId="88" applyNumberFormat="1" applyFont="1" applyFill="1" applyBorder="1" applyAlignment="1" applyProtection="1">
      <alignment/>
      <protection locked="0"/>
    </xf>
    <xf numFmtId="1" fontId="0" fillId="0" borderId="70" xfId="88" applyNumberFormat="1" applyFont="1" applyFill="1" applyBorder="1" applyAlignment="1" applyProtection="1">
      <alignment horizontal="center" vertical="center"/>
      <protection locked="0"/>
    </xf>
    <xf numFmtId="164" fontId="0" fillId="55" borderId="48" xfId="88" applyNumberFormat="1" applyFont="1" applyFill="1" applyBorder="1" applyAlignment="1" applyProtection="1">
      <alignment horizontal="right"/>
      <protection locked="0"/>
    </xf>
    <xf numFmtId="164" fontId="0" fillId="55" borderId="71" xfId="88" applyNumberFormat="1" applyFont="1" applyFill="1" applyBorder="1" applyAlignment="1" applyProtection="1">
      <alignment horizontal="right"/>
      <protection locked="0"/>
    </xf>
    <xf numFmtId="0" fontId="0" fillId="55" borderId="70" xfId="88" applyNumberFormat="1" applyFont="1" applyFill="1" applyBorder="1" applyAlignment="1" applyProtection="1">
      <alignment/>
      <protection locked="0"/>
    </xf>
    <xf numFmtId="0" fontId="0" fillId="55" borderId="72" xfId="88" applyNumberFormat="1" applyFont="1" applyFill="1" applyBorder="1" applyAlignment="1" applyProtection="1">
      <alignment/>
      <protection locked="0"/>
    </xf>
    <xf numFmtId="0" fontId="13" fillId="55" borderId="33" xfId="88" applyFont="1" applyFill="1" applyBorder="1" applyAlignment="1" applyProtection="1">
      <alignment horizontal="center"/>
      <protection locked="0"/>
    </xf>
    <xf numFmtId="0" fontId="13" fillId="55" borderId="31" xfId="88" applyFont="1" applyFill="1" applyBorder="1" applyAlignment="1" applyProtection="1">
      <alignment horizontal="center"/>
      <protection locked="0"/>
    </xf>
    <xf numFmtId="0" fontId="13" fillId="0" borderId="31" xfId="88" applyFont="1" applyFill="1" applyBorder="1" applyAlignment="1" applyProtection="1">
      <alignment horizontal="center"/>
      <protection locked="0"/>
    </xf>
    <xf numFmtId="0" fontId="13" fillId="55" borderId="73" xfId="88" applyFont="1" applyFill="1" applyBorder="1" applyAlignment="1" applyProtection="1">
      <alignment horizontal="center"/>
      <protection locked="0"/>
    </xf>
    <xf numFmtId="0" fontId="13" fillId="55" borderId="74" xfId="88" applyFont="1" applyFill="1" applyBorder="1" applyAlignment="1" applyProtection="1">
      <alignment horizontal="center"/>
      <protection locked="0"/>
    </xf>
    <xf numFmtId="165" fontId="13" fillId="55" borderId="75" xfId="88" applyNumberFormat="1" applyFont="1" applyFill="1" applyBorder="1" applyAlignment="1" applyProtection="1">
      <alignment horizontal="center"/>
      <protection locked="0"/>
    </xf>
    <xf numFmtId="0" fontId="13" fillId="55" borderId="23" xfId="88" applyFont="1" applyFill="1" applyBorder="1" applyAlignment="1" applyProtection="1">
      <alignment horizontal="center"/>
      <protection locked="0"/>
    </xf>
    <xf numFmtId="0" fontId="13" fillId="55" borderId="21" xfId="88" applyFont="1" applyFill="1" applyBorder="1" applyAlignment="1" applyProtection="1">
      <alignment horizontal="center"/>
      <protection locked="0"/>
    </xf>
    <xf numFmtId="0" fontId="13" fillId="55" borderId="20" xfId="88" applyFont="1" applyFill="1" applyBorder="1" applyAlignment="1" applyProtection="1">
      <alignment horizontal="center"/>
      <protection locked="0"/>
    </xf>
    <xf numFmtId="165" fontId="13" fillId="55" borderId="23" xfId="88" applyNumberFormat="1" applyFont="1" applyFill="1" applyBorder="1" applyAlignment="1" applyProtection="1">
      <alignment horizontal="center"/>
      <protection locked="0"/>
    </xf>
    <xf numFmtId="165" fontId="13" fillId="55" borderId="21" xfId="88" applyNumberFormat="1" applyFont="1" applyFill="1" applyBorder="1" applyAlignment="1" applyProtection="1">
      <alignment horizontal="center"/>
      <protection locked="0"/>
    </xf>
    <xf numFmtId="165" fontId="13" fillId="55" borderId="20" xfId="88" applyNumberFormat="1" applyFont="1" applyFill="1" applyBorder="1" applyAlignment="1" applyProtection="1">
      <alignment horizontal="center"/>
      <protection locked="0"/>
    </xf>
    <xf numFmtId="0" fontId="14" fillId="59" borderId="0" xfId="88" applyNumberFormat="1" applyFont="1" applyFill="1" applyAlignment="1" applyProtection="1">
      <alignment/>
      <protection locked="0"/>
    </xf>
    <xf numFmtId="165" fontId="13" fillId="59" borderId="19" xfId="88" applyNumberFormat="1" applyFont="1" applyFill="1" applyBorder="1" applyAlignment="1" applyProtection="1">
      <alignment horizontal="center"/>
      <protection locked="0"/>
    </xf>
    <xf numFmtId="165" fontId="13" fillId="59" borderId="25" xfId="88" applyNumberFormat="1" applyFont="1" applyFill="1" applyBorder="1" applyAlignment="1" applyProtection="1">
      <alignment horizontal="center"/>
      <protection locked="0"/>
    </xf>
    <xf numFmtId="165" fontId="13" fillId="59" borderId="71" xfId="88" applyNumberFormat="1" applyFont="1" applyFill="1" applyBorder="1" applyAlignment="1" applyProtection="1">
      <alignment horizontal="center"/>
      <protection locked="0"/>
    </xf>
    <xf numFmtId="165" fontId="13" fillId="59" borderId="49" xfId="88" applyNumberFormat="1" applyFont="1" applyFill="1" applyBorder="1" applyAlignment="1" applyProtection="1">
      <alignment horizontal="center"/>
      <protection locked="0"/>
    </xf>
    <xf numFmtId="165" fontId="13" fillId="59" borderId="75" xfId="88" applyNumberFormat="1" applyFont="1" applyFill="1" applyBorder="1" applyAlignment="1" applyProtection="1">
      <alignment horizontal="center"/>
      <protection locked="0"/>
    </xf>
    <xf numFmtId="1" fontId="54" fillId="53" borderId="75" xfId="88" applyNumberFormat="1" applyFont="1" applyFill="1" applyBorder="1" applyAlignment="1" applyProtection="1">
      <alignment/>
      <protection locked="0"/>
    </xf>
    <xf numFmtId="1" fontId="54" fillId="53" borderId="76" xfId="88" applyNumberFormat="1" applyFont="1" applyFill="1" applyBorder="1" applyAlignment="1" applyProtection="1">
      <alignment/>
      <protection locked="0"/>
    </xf>
    <xf numFmtId="1" fontId="54" fillId="53" borderId="77" xfId="88" applyNumberFormat="1" applyFont="1" applyFill="1" applyBorder="1" applyAlignment="1" applyProtection="1">
      <alignment/>
      <protection locked="0"/>
    </xf>
    <xf numFmtId="1" fontId="54" fillId="53" borderId="78" xfId="88" applyNumberFormat="1" applyFont="1" applyFill="1" applyBorder="1" applyAlignment="1" applyProtection="1">
      <alignment/>
      <protection locked="0"/>
    </xf>
    <xf numFmtId="1" fontId="54" fillId="53" borderId="79" xfId="88" applyNumberFormat="1" applyFont="1" applyFill="1" applyBorder="1" applyAlignment="1" applyProtection="1">
      <alignment/>
      <protection locked="0"/>
    </xf>
    <xf numFmtId="1" fontId="54" fillId="53" borderId="80" xfId="88" applyNumberFormat="1" applyFont="1" applyFill="1" applyBorder="1" applyAlignment="1" applyProtection="1">
      <alignment/>
      <protection locked="0"/>
    </xf>
    <xf numFmtId="1" fontId="54" fillId="53" borderId="75" xfId="88" applyNumberFormat="1" applyFont="1" applyFill="1" applyBorder="1" applyAlignment="1" applyProtection="1">
      <alignment horizontal="center" vertical="center"/>
      <protection locked="0"/>
    </xf>
    <xf numFmtId="0" fontId="0" fillId="53" borderId="0" xfId="88" applyNumberFormat="1" applyFont="1" applyFill="1" applyAlignment="1" applyProtection="1">
      <alignment/>
      <protection locked="0"/>
    </xf>
    <xf numFmtId="1" fontId="54" fillId="60" borderId="0" xfId="82" applyNumberFormat="1" applyFont="1" applyFill="1" applyBorder="1" applyAlignment="1" applyProtection="1">
      <alignment horizontal="right"/>
      <protection locked="0"/>
    </xf>
    <xf numFmtId="1" fontId="54" fillId="60" borderId="50" xfId="82" applyNumberFormat="1" applyFont="1" applyFill="1" applyBorder="1" applyAlignment="1" applyProtection="1">
      <alignment horizontal="right"/>
      <protection locked="0"/>
    </xf>
    <xf numFmtId="1" fontId="54" fillId="60" borderId="81" xfId="82" applyNumberFormat="1" applyFont="1" applyFill="1" applyBorder="1" applyAlignment="1" applyProtection="1">
      <alignment horizontal="right"/>
      <protection locked="0"/>
    </xf>
    <xf numFmtId="1" fontId="54" fillId="60" borderId="81" xfId="82" applyNumberFormat="1" applyFont="1" applyFill="1" applyBorder="1" applyAlignment="1" applyProtection="1">
      <alignment horizontal="center" vertical="center"/>
      <protection locked="0"/>
    </xf>
    <xf numFmtId="1" fontId="54" fillId="60" borderId="27" xfId="82" applyNumberFormat="1" applyFont="1" applyFill="1" applyBorder="1" applyAlignment="1" applyProtection="1">
      <alignment horizontal="center" vertical="center"/>
      <protection locked="0"/>
    </xf>
    <xf numFmtId="164" fontId="0" fillId="53" borderId="82" xfId="88" applyNumberFormat="1" applyFont="1" applyFill="1" applyBorder="1" applyAlignment="1" applyProtection="1">
      <alignment horizontal="right"/>
      <protection locked="0"/>
    </xf>
    <xf numFmtId="2" fontId="0" fillId="53" borderId="82" xfId="88" applyNumberFormat="1" applyFont="1" applyFill="1" applyBorder="1" applyAlignment="1" applyProtection="1">
      <alignment horizontal="right"/>
      <protection locked="0"/>
    </xf>
    <xf numFmtId="0" fontId="0" fillId="53" borderId="82" xfId="88" applyNumberFormat="1" applyFont="1" applyFill="1" applyBorder="1" applyAlignment="1" applyProtection="1">
      <alignment/>
      <protection locked="0"/>
    </xf>
    <xf numFmtId="0" fontId="0" fillId="53" borderId="83" xfId="88" applyNumberFormat="1" applyFont="1" applyFill="1" applyBorder="1" applyAlignment="1" applyProtection="1">
      <alignment/>
      <protection locked="0"/>
    </xf>
    <xf numFmtId="0" fontId="55" fillId="53" borderId="80" xfId="88" applyFont="1" applyFill="1" applyBorder="1" applyAlignment="1" applyProtection="1">
      <alignment horizontal="right" vertical="center" shrinkToFit="1"/>
      <protection locked="0"/>
    </xf>
    <xf numFmtId="0" fontId="52" fillId="53" borderId="0" xfId="88" applyFont="1" applyFill="1" applyAlignment="1" applyProtection="1">
      <alignment vertical="center" shrinkToFit="1"/>
      <protection locked="0"/>
    </xf>
    <xf numFmtId="1" fontId="54" fillId="60" borderId="42" xfId="82" applyNumberFormat="1" applyFont="1" applyFill="1" applyBorder="1" applyAlignment="1" applyProtection="1">
      <alignment horizontal="right"/>
      <protection locked="0"/>
    </xf>
    <xf numFmtId="1" fontId="54" fillId="60" borderId="24" xfId="82" applyNumberFormat="1" applyFont="1" applyFill="1" applyBorder="1" applyAlignment="1" applyProtection="1">
      <alignment horizontal="right"/>
      <protection locked="0"/>
    </xf>
    <xf numFmtId="1" fontId="54" fillId="60" borderId="24" xfId="82" applyNumberFormat="1" applyFont="1" applyFill="1" applyBorder="1" applyAlignment="1" applyProtection="1">
      <alignment horizontal="center" vertical="center"/>
      <protection locked="0"/>
    </xf>
    <xf numFmtId="164" fontId="13" fillId="53" borderId="0" xfId="88" applyNumberFormat="1" applyFont="1" applyFill="1" applyBorder="1" applyAlignment="1" applyProtection="1">
      <alignment horizontal="right"/>
      <protection locked="0"/>
    </xf>
    <xf numFmtId="2" fontId="13" fillId="53" borderId="0" xfId="88" applyNumberFormat="1" applyFont="1" applyFill="1" applyBorder="1" applyAlignment="1" applyProtection="1">
      <alignment horizontal="right"/>
      <protection locked="0"/>
    </xf>
    <xf numFmtId="0" fontId="54" fillId="53" borderId="0" xfId="88" applyFont="1" applyFill="1" applyBorder="1" applyAlignment="1" applyProtection="1">
      <alignment horizontal="center"/>
      <protection locked="0"/>
    </xf>
    <xf numFmtId="49" fontId="54" fillId="53" borderId="0" xfId="88" applyNumberFormat="1" applyFont="1" applyFill="1" applyBorder="1" applyAlignment="1" applyProtection="1">
      <alignment horizontal="center"/>
      <protection locked="0"/>
    </xf>
    <xf numFmtId="0" fontId="56" fillId="53" borderId="0" xfId="88" applyFont="1" applyFill="1" applyBorder="1" applyAlignment="1" applyProtection="1">
      <alignment horizontal="center"/>
      <protection locked="0"/>
    </xf>
    <xf numFmtId="0" fontId="55" fillId="53" borderId="50" xfId="88" applyFont="1" applyFill="1" applyBorder="1" applyAlignment="1" applyProtection="1">
      <alignment horizontal="right"/>
      <protection locked="0"/>
    </xf>
    <xf numFmtId="49" fontId="13" fillId="53" borderId="44" xfId="88" applyNumberFormat="1" applyFont="1" applyFill="1" applyBorder="1" applyProtection="1">
      <alignment/>
      <protection locked="0"/>
    </xf>
    <xf numFmtId="0" fontId="52" fillId="53" borderId="0" xfId="88" applyFont="1" applyFill="1" applyBorder="1" applyAlignment="1" applyProtection="1">
      <alignment vertical="center" shrinkToFit="1"/>
      <protection locked="0"/>
    </xf>
    <xf numFmtId="1" fontId="54" fillId="53" borderId="47" xfId="88" applyNumberFormat="1" applyFont="1" applyFill="1" applyBorder="1" applyAlignment="1" applyProtection="1">
      <alignment horizontal="right"/>
      <protection locked="0"/>
    </xf>
    <xf numFmtId="1" fontId="54" fillId="53" borderId="21" xfId="88" applyNumberFormat="1" applyFont="1" applyFill="1" applyBorder="1" applyAlignment="1" applyProtection="1">
      <alignment horizontal="right"/>
      <protection locked="0"/>
    </xf>
    <xf numFmtId="1" fontId="54" fillId="53" borderId="46" xfId="88" applyNumberFormat="1" applyFont="1" applyFill="1" applyBorder="1" applyAlignment="1" applyProtection="1">
      <alignment horizontal="right"/>
      <protection locked="0"/>
    </xf>
    <xf numFmtId="1" fontId="54" fillId="53" borderId="42" xfId="88" applyNumberFormat="1" applyFont="1" applyFill="1" applyBorder="1" applyAlignment="1" applyProtection="1">
      <alignment horizontal="right"/>
      <protection locked="0"/>
    </xf>
    <xf numFmtId="1" fontId="54" fillId="53" borderId="42" xfId="88" applyNumberFormat="1" applyFont="1" applyFill="1" applyBorder="1" applyAlignment="1" applyProtection="1">
      <alignment horizontal="center" vertical="center"/>
      <protection locked="0"/>
    </xf>
    <xf numFmtId="164" fontId="13" fillId="53" borderId="42" xfId="88" applyNumberFormat="1" applyFont="1" applyFill="1" applyBorder="1" applyAlignment="1" applyProtection="1">
      <alignment horizontal="right"/>
      <protection locked="0"/>
    </xf>
    <xf numFmtId="164" fontId="13" fillId="53" borderId="22" xfId="88" applyNumberFormat="1" applyFont="1" applyFill="1" applyBorder="1" applyAlignment="1" applyProtection="1">
      <alignment horizontal="right"/>
      <protection locked="0"/>
    </xf>
    <xf numFmtId="2" fontId="13" fillId="53" borderId="21" xfId="88" applyNumberFormat="1" applyFont="1" applyFill="1" applyBorder="1" applyAlignment="1" applyProtection="1">
      <alignment horizontal="right"/>
      <protection locked="0"/>
    </xf>
    <xf numFmtId="164" fontId="13" fillId="53" borderId="20" xfId="88" applyNumberFormat="1" applyFont="1" applyFill="1" applyBorder="1" applyAlignment="1" applyProtection="1">
      <alignment horizontal="right"/>
      <protection locked="0"/>
    </xf>
    <xf numFmtId="0" fontId="54" fillId="53" borderId="47" xfId="88" applyFont="1" applyFill="1" applyBorder="1" applyAlignment="1" applyProtection="1">
      <alignment horizontal="center"/>
      <protection locked="0"/>
    </xf>
    <xf numFmtId="49" fontId="54" fillId="53" borderId="47" xfId="88" applyNumberFormat="1" applyFont="1" applyFill="1" applyBorder="1" applyAlignment="1" applyProtection="1">
      <alignment horizontal="center"/>
      <protection locked="0"/>
    </xf>
    <xf numFmtId="0" fontId="56" fillId="53" borderId="42" xfId="88" applyFont="1" applyFill="1" applyBorder="1" applyAlignment="1" applyProtection="1">
      <alignment horizontal="center"/>
      <protection locked="0"/>
    </xf>
    <xf numFmtId="0" fontId="54" fillId="53" borderId="27" xfId="88" applyFont="1" applyFill="1" applyBorder="1" applyAlignment="1" applyProtection="1">
      <alignment horizontal="center"/>
      <protection locked="0"/>
    </xf>
    <xf numFmtId="0" fontId="54" fillId="53" borderId="42" xfId="88" applyFont="1" applyFill="1" applyBorder="1" applyAlignment="1" applyProtection="1">
      <alignment horizontal="center"/>
      <protection locked="0"/>
    </xf>
    <xf numFmtId="0" fontId="55" fillId="53" borderId="47" xfId="88" applyFont="1" applyFill="1" applyBorder="1" applyAlignment="1" applyProtection="1">
      <alignment horizontal="right"/>
      <protection locked="0"/>
    </xf>
    <xf numFmtId="49" fontId="13" fillId="53" borderId="42" xfId="88" applyNumberFormat="1" applyFont="1" applyFill="1" applyBorder="1" applyProtection="1">
      <alignment/>
      <protection locked="0"/>
    </xf>
    <xf numFmtId="0" fontId="13" fillId="0" borderId="0" xfId="88" applyFont="1" applyFill="1" applyProtection="1">
      <alignment/>
      <protection locked="0"/>
    </xf>
    <xf numFmtId="0" fontId="13" fillId="0" borderId="0" xfId="88" applyFont="1" applyFill="1" applyBorder="1" applyProtection="1">
      <alignment/>
      <protection locked="0"/>
    </xf>
    <xf numFmtId="165" fontId="13" fillId="0" borderId="33" xfId="88" applyNumberFormat="1" applyFont="1" applyFill="1" applyBorder="1" applyProtection="1">
      <alignment/>
      <protection locked="0"/>
    </xf>
    <xf numFmtId="165" fontId="13" fillId="0" borderId="31" xfId="88" applyNumberFormat="1" applyFont="1" applyFill="1" applyBorder="1" applyProtection="1">
      <alignment/>
      <protection locked="0"/>
    </xf>
    <xf numFmtId="0" fontId="13" fillId="0" borderId="21" xfId="88" applyFont="1" applyFill="1" applyBorder="1" applyProtection="1">
      <alignment/>
      <protection locked="0"/>
    </xf>
    <xf numFmtId="0" fontId="13" fillId="0" borderId="20" xfId="88" applyFont="1" applyFill="1" applyBorder="1" applyProtection="1">
      <alignment/>
      <protection locked="0"/>
    </xf>
    <xf numFmtId="0" fontId="13" fillId="0" borderId="23" xfId="88" applyFont="1" applyFill="1" applyBorder="1" applyProtection="1">
      <alignment/>
      <protection locked="0"/>
    </xf>
    <xf numFmtId="0" fontId="13" fillId="0" borderId="24" xfId="88" applyFont="1" applyFill="1" applyBorder="1" applyProtection="1">
      <alignment/>
      <protection locked="0"/>
    </xf>
    <xf numFmtId="0" fontId="13" fillId="0" borderId="22" xfId="88" applyFont="1" applyFill="1" applyBorder="1" applyProtection="1">
      <alignment/>
      <protection locked="0"/>
    </xf>
    <xf numFmtId="1" fontId="14" fillId="0" borderId="47" xfId="82" applyNumberFormat="1" applyFont="1" applyFill="1" applyBorder="1" applyAlignment="1" applyProtection="1">
      <alignment horizontal="center" vertical="center"/>
      <protection locked="0"/>
    </xf>
    <xf numFmtId="1" fontId="14" fillId="0" borderId="21" xfId="82" applyNumberFormat="1" applyFont="1" applyFill="1" applyBorder="1" applyAlignment="1" applyProtection="1">
      <alignment horizontal="center" vertical="center"/>
      <protection locked="0"/>
    </xf>
    <xf numFmtId="1" fontId="14" fillId="0" borderId="20" xfId="82" applyNumberFormat="1" applyFont="1" applyFill="1" applyBorder="1" applyProtection="1">
      <alignment/>
      <protection locked="0"/>
    </xf>
    <xf numFmtId="1" fontId="14" fillId="0" borderId="49" xfId="82" applyNumberFormat="1" applyFont="1" applyFill="1" applyBorder="1">
      <alignment/>
      <protection/>
    </xf>
    <xf numFmtId="0" fontId="13" fillId="0" borderId="42" xfId="88" applyFont="1" applyFill="1" applyBorder="1" applyProtection="1">
      <alignment/>
      <protection locked="0"/>
    </xf>
    <xf numFmtId="1" fontId="13" fillId="0" borderId="42" xfId="88" applyNumberFormat="1" applyFont="1" applyFill="1" applyBorder="1" applyAlignment="1" applyProtection="1">
      <alignment horizontal="center" vertical="center"/>
      <protection locked="0"/>
    </xf>
    <xf numFmtId="164" fontId="13" fillId="0" borderId="42" xfId="88" applyNumberFormat="1" applyFont="1" applyFill="1" applyBorder="1" applyAlignment="1" applyProtection="1">
      <alignment horizontal="right"/>
      <protection locked="0"/>
    </xf>
    <xf numFmtId="164" fontId="13" fillId="0" borderId="22" xfId="88" applyNumberFormat="1" applyFont="1" applyFill="1" applyBorder="1" applyAlignment="1" applyProtection="1">
      <alignment horizontal="right"/>
      <protection locked="0"/>
    </xf>
    <xf numFmtId="2" fontId="13" fillId="0" borderId="21" xfId="88" applyNumberFormat="1" applyFont="1" applyFill="1" applyBorder="1" applyAlignment="1" applyProtection="1">
      <alignment horizontal="right"/>
      <protection locked="0"/>
    </xf>
    <xf numFmtId="164" fontId="13" fillId="0" borderId="20" xfId="88" applyNumberFormat="1" applyFont="1" applyFill="1" applyBorder="1" applyAlignment="1" applyProtection="1">
      <alignment horizontal="right"/>
      <protection locked="0"/>
    </xf>
    <xf numFmtId="0" fontId="13" fillId="0" borderId="42" xfId="88" applyFont="1" applyFill="1" applyBorder="1" applyAlignment="1" applyProtection="1">
      <alignment horizontal="center"/>
      <protection locked="0"/>
    </xf>
    <xf numFmtId="49" fontId="13" fillId="0" borderId="47" xfId="88" applyNumberFormat="1" applyFont="1" applyFill="1" applyBorder="1" applyAlignment="1" applyProtection="1">
      <alignment horizontal="center"/>
      <protection locked="0"/>
    </xf>
    <xf numFmtId="0" fontId="25" fillId="0" borderId="42" xfId="85" applyFont="1" applyFill="1" applyBorder="1" applyAlignment="1" applyProtection="1">
      <alignment horizontal="center"/>
      <protection locked="0"/>
    </xf>
    <xf numFmtId="0" fontId="25" fillId="0" borderId="42" xfId="88" applyFont="1" applyFill="1" applyBorder="1" applyAlignment="1" applyProtection="1">
      <alignment horizontal="center"/>
      <protection locked="0"/>
    </xf>
    <xf numFmtId="164" fontId="57" fillId="0" borderId="84" xfId="82" applyNumberFormat="1" applyFont="1" applyFill="1" applyBorder="1" applyAlignment="1" applyProtection="1">
      <alignment horizontal="left" vertical="center" wrapText="1"/>
      <protection locked="0"/>
    </xf>
    <xf numFmtId="49" fontId="25" fillId="0" borderId="28" xfId="88" applyNumberFormat="1" applyFont="1" applyFill="1" applyBorder="1" applyAlignment="1" applyProtection="1">
      <alignment horizontal="left"/>
      <protection locked="0"/>
    </xf>
    <xf numFmtId="49" fontId="13" fillId="0" borderId="28" xfId="88" applyNumberFormat="1" applyFont="1" applyFill="1" applyBorder="1" applyAlignment="1" applyProtection="1">
      <alignment horizontal="center"/>
      <protection locked="0"/>
    </xf>
    <xf numFmtId="1" fontId="13" fillId="0" borderId="23" xfId="82" applyNumberFormat="1" applyFont="1" applyFill="1" applyBorder="1" applyAlignment="1" applyProtection="1">
      <alignment horizontal="center" vertical="center"/>
      <protection locked="0"/>
    </xf>
    <xf numFmtId="1" fontId="13" fillId="0" borderId="21" xfId="82" applyNumberFormat="1" applyFont="1" applyFill="1" applyBorder="1" applyAlignment="1" applyProtection="1">
      <alignment horizontal="center" vertical="center"/>
      <protection locked="0"/>
    </xf>
    <xf numFmtId="165" fontId="13" fillId="0" borderId="21" xfId="82" applyNumberFormat="1" applyFont="1" applyFill="1" applyBorder="1" applyProtection="1">
      <alignment/>
      <protection locked="0"/>
    </xf>
    <xf numFmtId="165" fontId="13" fillId="0" borderId="71" xfId="82" applyNumberFormat="1" applyFont="1" applyFill="1" applyBorder="1">
      <alignment/>
      <protection/>
    </xf>
    <xf numFmtId="0" fontId="13" fillId="0" borderId="46" xfId="85" applyFont="1" applyFill="1" applyBorder="1" applyAlignment="1" applyProtection="1">
      <alignment horizontal="center"/>
      <protection locked="0"/>
    </xf>
    <xf numFmtId="0" fontId="52" fillId="0" borderId="0" xfId="88" applyFont="1" applyFill="1" applyAlignment="1" applyProtection="1">
      <alignment vertical="center" shrinkToFit="1"/>
      <protection locked="0"/>
    </xf>
    <xf numFmtId="0" fontId="52" fillId="0" borderId="85" xfId="88" applyFont="1" applyFill="1" applyBorder="1" applyAlignment="1" applyProtection="1">
      <alignment vertical="center" shrinkToFit="1"/>
      <protection locked="0"/>
    </xf>
    <xf numFmtId="0" fontId="13" fillId="0" borderId="71" xfId="88" applyFont="1" applyFill="1" applyBorder="1" applyAlignment="1" applyProtection="1">
      <alignment vertical="center" shrinkToFit="1"/>
      <protection locked="0"/>
    </xf>
    <xf numFmtId="0" fontId="13" fillId="0" borderId="49" xfId="88" applyFont="1" applyFill="1" applyBorder="1" applyAlignment="1" applyProtection="1">
      <alignment vertical="center" shrinkToFit="1"/>
      <protection locked="0"/>
    </xf>
    <xf numFmtId="0" fontId="52" fillId="0" borderId="71" xfId="88" applyFont="1" applyFill="1" applyBorder="1" applyAlignment="1" applyProtection="1">
      <alignment vertical="center" shrinkToFit="1"/>
      <protection locked="0"/>
    </xf>
    <xf numFmtId="0" fontId="52" fillId="0" borderId="86" xfId="88" applyFont="1" applyFill="1" applyBorder="1" applyAlignment="1" applyProtection="1">
      <alignment vertical="center" shrinkToFit="1"/>
      <protection locked="0"/>
    </xf>
    <xf numFmtId="0" fontId="13" fillId="0" borderId="48" xfId="88" applyFont="1" applyFill="1" applyBorder="1" applyAlignment="1" applyProtection="1">
      <alignment vertical="center" shrinkToFit="1"/>
      <protection locked="0"/>
    </xf>
    <xf numFmtId="0" fontId="52" fillId="0" borderId="48" xfId="88" applyFont="1" applyFill="1" applyBorder="1" applyAlignment="1" applyProtection="1">
      <alignment vertical="center" shrinkToFit="1"/>
      <protection locked="0"/>
    </xf>
    <xf numFmtId="0" fontId="13" fillId="0" borderId="28" xfId="88" applyFont="1" applyFill="1" applyBorder="1" applyProtection="1">
      <alignment/>
      <protection locked="0"/>
    </xf>
    <xf numFmtId="1" fontId="13" fillId="0" borderId="28" xfId="88" applyNumberFormat="1" applyFont="1" applyFill="1" applyBorder="1" applyAlignment="1" applyProtection="1">
      <alignment horizontal="center" vertical="center"/>
      <protection locked="0"/>
    </xf>
    <xf numFmtId="164" fontId="13" fillId="0" borderId="28" xfId="88" applyNumberFormat="1" applyFont="1" applyFill="1" applyBorder="1" applyAlignment="1" applyProtection="1">
      <alignment horizontal="right"/>
      <protection locked="0"/>
    </xf>
    <xf numFmtId="164" fontId="13" fillId="0" borderId="48" xfId="88" applyNumberFormat="1" applyFont="1" applyFill="1" applyBorder="1" applyAlignment="1" applyProtection="1">
      <alignment horizontal="right"/>
      <protection locked="0"/>
    </xf>
    <xf numFmtId="2" fontId="13" fillId="0" borderId="71" xfId="88" applyNumberFormat="1" applyFont="1" applyFill="1" applyBorder="1" applyAlignment="1" applyProtection="1">
      <alignment horizontal="right"/>
      <protection locked="0"/>
    </xf>
    <xf numFmtId="164" fontId="13" fillId="0" borderId="49" xfId="88" applyNumberFormat="1" applyFont="1" applyFill="1" applyBorder="1" applyAlignment="1" applyProtection="1">
      <alignment horizontal="right"/>
      <protection locked="0"/>
    </xf>
    <xf numFmtId="0" fontId="13" fillId="0" borderId="28" xfId="88" applyFont="1" applyFill="1" applyBorder="1" applyAlignment="1" applyProtection="1">
      <alignment horizontal="center"/>
      <protection locked="0"/>
    </xf>
    <xf numFmtId="49" fontId="13" fillId="0" borderId="87" xfId="88" applyNumberFormat="1" applyFont="1" applyFill="1" applyBorder="1" applyAlignment="1" applyProtection="1">
      <alignment horizontal="center"/>
      <protection locked="0"/>
    </xf>
    <xf numFmtId="0" fontId="25" fillId="0" borderId="28" xfId="88" applyFont="1" applyFill="1" applyBorder="1" applyAlignment="1" applyProtection="1">
      <alignment horizontal="center"/>
      <protection locked="0"/>
    </xf>
    <xf numFmtId="0" fontId="13" fillId="0" borderId="87" xfId="82" applyFont="1" applyFill="1" applyBorder="1" applyProtection="1">
      <alignment/>
      <protection locked="0"/>
    </xf>
    <xf numFmtId="0" fontId="13" fillId="55" borderId="0" xfId="88" applyFont="1" applyFill="1" applyProtection="1">
      <alignment/>
      <protection locked="0"/>
    </xf>
    <xf numFmtId="0" fontId="13" fillId="55" borderId="88" xfId="88" applyFont="1" applyFill="1" applyBorder="1" applyProtection="1">
      <alignment/>
      <protection locked="0"/>
    </xf>
    <xf numFmtId="0" fontId="13" fillId="55" borderId="67" xfId="88" applyFont="1" applyFill="1" applyBorder="1" applyProtection="1">
      <alignment/>
      <protection locked="0"/>
    </xf>
    <xf numFmtId="0" fontId="13" fillId="55" borderId="67" xfId="88" applyFont="1" applyFill="1" applyBorder="1" applyAlignment="1" applyProtection="1">
      <alignment horizontal="center"/>
      <protection locked="0"/>
    </xf>
    <xf numFmtId="0" fontId="25" fillId="55" borderId="67" xfId="88" applyFont="1" applyFill="1" applyBorder="1" applyAlignment="1" applyProtection="1">
      <alignment horizontal="center"/>
      <protection locked="0"/>
    </xf>
    <xf numFmtId="0" fontId="54" fillId="55" borderId="67" xfId="88" applyFont="1" applyFill="1" applyBorder="1" applyAlignment="1" applyProtection="1">
      <alignment horizontal="left" vertical="center"/>
      <protection locked="0"/>
    </xf>
    <xf numFmtId="49" fontId="54" fillId="55" borderId="67" xfId="88" applyNumberFormat="1" applyFont="1" applyFill="1" applyBorder="1" applyAlignment="1" applyProtection="1">
      <alignment horizontal="center"/>
      <protection locked="0"/>
    </xf>
    <xf numFmtId="49" fontId="54" fillId="55" borderId="68" xfId="88" applyNumberFormat="1" applyFont="1" applyFill="1" applyBorder="1" applyAlignment="1" applyProtection="1">
      <alignment horizontal="center"/>
      <protection locked="0"/>
    </xf>
    <xf numFmtId="0" fontId="52" fillId="55" borderId="0" xfId="88" applyFont="1" applyFill="1" applyAlignment="1" applyProtection="1">
      <alignment vertical="center" shrinkToFit="1"/>
      <protection locked="0"/>
    </xf>
    <xf numFmtId="0" fontId="52" fillId="55" borderId="89" xfId="88" applyFont="1" applyFill="1" applyBorder="1" applyAlignment="1" applyProtection="1">
      <alignment vertical="center" shrinkToFit="1"/>
      <protection locked="0"/>
    </xf>
    <xf numFmtId="0" fontId="52" fillId="55" borderId="70" xfId="88" applyFont="1" applyFill="1" applyBorder="1" applyAlignment="1" applyProtection="1">
      <alignment vertical="center" shrinkToFit="1"/>
      <protection locked="0"/>
    </xf>
    <xf numFmtId="0" fontId="59" fillId="55" borderId="70" xfId="88" applyFont="1" applyFill="1" applyBorder="1" applyAlignment="1" applyProtection="1">
      <alignment vertical="center" wrapText="1"/>
      <protection locked="0"/>
    </xf>
    <xf numFmtId="0" fontId="14" fillId="55" borderId="70" xfId="88" applyFont="1" applyFill="1" applyBorder="1" applyAlignment="1" applyProtection="1">
      <alignment horizontal="center"/>
      <protection locked="0"/>
    </xf>
    <xf numFmtId="0" fontId="11" fillId="55" borderId="70" xfId="88" applyFont="1" applyFill="1" applyBorder="1" applyAlignment="1" applyProtection="1">
      <alignment/>
      <protection locked="0"/>
    </xf>
    <xf numFmtId="0" fontId="54" fillId="55" borderId="70" xfId="88" applyFont="1" applyFill="1" applyBorder="1" applyAlignment="1" applyProtection="1">
      <alignment horizontal="center"/>
      <protection locked="0"/>
    </xf>
    <xf numFmtId="49" fontId="54" fillId="55" borderId="70" xfId="88" applyNumberFormat="1" applyFont="1" applyFill="1" applyBorder="1" applyAlignment="1" applyProtection="1">
      <alignment horizontal="center" vertical="center" shrinkToFit="1"/>
      <protection locked="0"/>
    </xf>
    <xf numFmtId="49" fontId="54" fillId="55" borderId="72" xfId="88" applyNumberFormat="1" applyFont="1" applyFill="1" applyBorder="1" applyAlignment="1" applyProtection="1">
      <alignment horizontal="center" vertical="center" shrinkToFit="1"/>
      <protection locked="0"/>
    </xf>
    <xf numFmtId="1" fontId="52" fillId="53" borderId="0" xfId="88" applyNumberFormat="1" applyFont="1" applyFill="1" applyAlignment="1" applyProtection="1">
      <alignment vertical="center" shrinkToFit="1"/>
      <protection locked="0"/>
    </xf>
    <xf numFmtId="1" fontId="54" fillId="53" borderId="90" xfId="88" applyNumberFormat="1" applyFont="1" applyFill="1" applyBorder="1" applyAlignment="1" applyProtection="1">
      <alignment horizontal="right"/>
      <protection locked="0"/>
    </xf>
    <xf numFmtId="1" fontId="54" fillId="53" borderId="73" xfId="88" applyNumberFormat="1" applyFont="1" applyFill="1" applyBorder="1" applyAlignment="1" applyProtection="1">
      <alignment horizontal="right"/>
      <protection locked="0"/>
    </xf>
    <xf numFmtId="1" fontId="54" fillId="53" borderId="81" xfId="88" applyNumberFormat="1" applyFont="1" applyFill="1" applyBorder="1" applyAlignment="1" applyProtection="1">
      <alignment horizontal="right"/>
      <protection locked="0"/>
    </xf>
    <xf numFmtId="1" fontId="54" fillId="53" borderId="44" xfId="88" applyNumberFormat="1" applyFont="1" applyFill="1" applyBorder="1" applyAlignment="1" applyProtection="1">
      <alignment horizontal="center" vertical="center"/>
      <protection locked="0"/>
    </xf>
    <xf numFmtId="1" fontId="13" fillId="53" borderId="44" xfId="88" applyNumberFormat="1" applyFont="1" applyFill="1" applyBorder="1" applyAlignment="1" applyProtection="1">
      <alignment horizontal="right"/>
      <protection locked="0"/>
    </xf>
    <xf numFmtId="1" fontId="13" fillId="53" borderId="32" xfId="88" applyNumberFormat="1" applyFont="1" applyFill="1" applyBorder="1" applyAlignment="1" applyProtection="1">
      <alignment horizontal="right"/>
      <protection locked="0"/>
    </xf>
    <xf numFmtId="1" fontId="13" fillId="53" borderId="31" xfId="88" applyNumberFormat="1" applyFont="1" applyFill="1" applyBorder="1" applyAlignment="1" applyProtection="1">
      <alignment horizontal="right"/>
      <protection locked="0"/>
    </xf>
    <xf numFmtId="1" fontId="13" fillId="53" borderId="30" xfId="88" applyNumberFormat="1" applyFont="1" applyFill="1" applyBorder="1" applyAlignment="1" applyProtection="1">
      <alignment horizontal="right"/>
      <protection locked="0"/>
    </xf>
    <xf numFmtId="1" fontId="54" fillId="53" borderId="44" xfId="88" applyNumberFormat="1" applyFont="1" applyFill="1" applyBorder="1" applyAlignment="1" applyProtection="1">
      <alignment horizontal="center"/>
      <protection locked="0"/>
    </xf>
    <xf numFmtId="1" fontId="54" fillId="53" borderId="37" xfId="88" applyNumberFormat="1" applyFont="1" applyFill="1" applyBorder="1" applyAlignment="1" applyProtection="1">
      <alignment horizontal="center"/>
      <protection locked="0"/>
    </xf>
    <xf numFmtId="1" fontId="56" fillId="53" borderId="44" xfId="88" applyNumberFormat="1" applyFont="1" applyFill="1" applyBorder="1" applyAlignment="1" applyProtection="1">
      <alignment horizontal="center"/>
      <protection locked="0"/>
    </xf>
    <xf numFmtId="1" fontId="54" fillId="53" borderId="38" xfId="88" applyNumberFormat="1" applyFont="1" applyFill="1" applyBorder="1" applyAlignment="1" applyProtection="1">
      <alignment horizontal="center"/>
      <protection locked="0"/>
    </xf>
    <xf numFmtId="1" fontId="54" fillId="53" borderId="91" xfId="88" applyNumberFormat="1" applyFont="1" applyFill="1" applyBorder="1" applyAlignment="1" applyProtection="1">
      <alignment horizontal="center"/>
      <protection locked="0"/>
    </xf>
    <xf numFmtId="1" fontId="28" fillId="53" borderId="36" xfId="88" applyNumberFormat="1" applyFont="1" applyFill="1" applyBorder="1" applyAlignment="1" applyProtection="1">
      <alignment horizontal="center"/>
      <protection locked="0"/>
    </xf>
    <xf numFmtId="1" fontId="55" fillId="53" borderId="37" xfId="88" applyNumberFormat="1" applyFont="1" applyFill="1" applyBorder="1" applyAlignment="1" applyProtection="1">
      <alignment horizontal="right"/>
      <protection locked="0"/>
    </xf>
    <xf numFmtId="1" fontId="13" fillId="53" borderId="35" xfId="88" applyNumberFormat="1" applyFont="1" applyFill="1" applyBorder="1" applyProtection="1">
      <alignment/>
      <protection locked="0"/>
    </xf>
    <xf numFmtId="1" fontId="13" fillId="53" borderId="42" xfId="88" applyNumberFormat="1" applyFont="1" applyFill="1" applyBorder="1" applyAlignment="1" applyProtection="1">
      <alignment horizontal="right"/>
      <protection locked="0"/>
    </xf>
    <xf numFmtId="1" fontId="13" fillId="53" borderId="22" xfId="88" applyNumberFormat="1" applyFont="1" applyFill="1" applyBorder="1" applyAlignment="1" applyProtection="1">
      <alignment horizontal="right"/>
      <protection locked="0"/>
    </xf>
    <xf numFmtId="1" fontId="13" fillId="53" borderId="21" xfId="88" applyNumberFormat="1" applyFont="1" applyFill="1" applyBorder="1" applyAlignment="1" applyProtection="1">
      <alignment horizontal="right"/>
      <protection locked="0"/>
    </xf>
    <xf numFmtId="1" fontId="13" fillId="53" borderId="20" xfId="88" applyNumberFormat="1" applyFont="1" applyFill="1" applyBorder="1" applyAlignment="1" applyProtection="1">
      <alignment horizontal="right"/>
      <protection locked="0"/>
    </xf>
    <xf numFmtId="1" fontId="54" fillId="53" borderId="47" xfId="88" applyNumberFormat="1" applyFont="1" applyFill="1" applyBorder="1" applyAlignment="1" applyProtection="1">
      <alignment horizontal="center"/>
      <protection locked="0"/>
    </xf>
    <xf numFmtId="1" fontId="56" fillId="53" borderId="42" xfId="88" applyNumberFormat="1" applyFont="1" applyFill="1" applyBorder="1" applyAlignment="1" applyProtection="1">
      <alignment horizontal="center"/>
      <protection locked="0"/>
    </xf>
    <xf numFmtId="1" fontId="54" fillId="53" borderId="27" xfId="88" applyNumberFormat="1" applyFont="1" applyFill="1" applyBorder="1" applyAlignment="1" applyProtection="1">
      <alignment horizontal="center"/>
      <protection locked="0"/>
    </xf>
    <xf numFmtId="1" fontId="28" fillId="53" borderId="42" xfId="88" applyNumberFormat="1" applyFont="1" applyFill="1" applyBorder="1" applyAlignment="1" applyProtection="1">
      <alignment horizontal="center"/>
      <protection locked="0"/>
    </xf>
    <xf numFmtId="1" fontId="55" fillId="53" borderId="47" xfId="88" applyNumberFormat="1" applyFont="1" applyFill="1" applyBorder="1" applyAlignment="1" applyProtection="1">
      <alignment horizontal="right"/>
      <protection locked="0"/>
    </xf>
    <xf numFmtId="1" fontId="13" fillId="53" borderId="42" xfId="88" applyNumberFormat="1" applyFont="1" applyFill="1" applyBorder="1" applyProtection="1">
      <alignment/>
      <protection locked="0"/>
    </xf>
    <xf numFmtId="0" fontId="13" fillId="0" borderId="47" xfId="82" applyFont="1" applyFill="1" applyBorder="1" applyProtection="1">
      <alignment/>
      <protection locked="0"/>
    </xf>
    <xf numFmtId="0" fontId="13" fillId="0" borderId="20" xfId="82" applyFont="1" applyFill="1" applyBorder="1" applyProtection="1">
      <alignment/>
      <protection locked="0"/>
    </xf>
    <xf numFmtId="0" fontId="52" fillId="0" borderId="20" xfId="82" applyFont="1" applyFill="1" applyBorder="1" applyAlignment="1" applyProtection="1">
      <alignment vertical="center" shrinkToFit="1"/>
      <protection locked="0"/>
    </xf>
    <xf numFmtId="0" fontId="52" fillId="0" borderId="23" xfId="82" applyFont="1" applyFill="1" applyBorder="1" applyAlignment="1" applyProtection="1">
      <alignment vertical="center" shrinkToFit="1"/>
      <protection locked="0"/>
    </xf>
    <xf numFmtId="0" fontId="52" fillId="0" borderId="24" xfId="82" applyFont="1" applyFill="1" applyBorder="1" applyAlignment="1" applyProtection="1">
      <alignment vertical="center" shrinkToFit="1"/>
      <protection locked="0"/>
    </xf>
    <xf numFmtId="0" fontId="52" fillId="0" borderId="46" xfId="88" applyFont="1" applyFill="1" applyBorder="1" applyAlignment="1" applyProtection="1">
      <alignment vertical="center" shrinkToFit="1"/>
      <protection locked="0"/>
    </xf>
    <xf numFmtId="0" fontId="52" fillId="0" borderId="21" xfId="88" applyFont="1" applyFill="1" applyBorder="1" applyAlignment="1" applyProtection="1">
      <alignment vertical="center" shrinkToFit="1"/>
      <protection locked="0"/>
    </xf>
    <xf numFmtId="0" fontId="52" fillId="0" borderId="23" xfId="88" applyFont="1" applyFill="1" applyBorder="1" applyAlignment="1" applyProtection="1">
      <alignment vertical="center" shrinkToFit="1"/>
      <protection locked="0"/>
    </xf>
    <xf numFmtId="0" fontId="52" fillId="0" borderId="24" xfId="88" applyFont="1" applyFill="1" applyBorder="1" applyAlignment="1" applyProtection="1">
      <alignment vertical="center" shrinkToFit="1"/>
      <protection locked="0"/>
    </xf>
    <xf numFmtId="1" fontId="13" fillId="0" borderId="46" xfId="82" applyNumberFormat="1" applyFont="1" applyFill="1" applyBorder="1" applyAlignment="1" applyProtection="1">
      <alignment horizontal="center" vertical="center"/>
      <protection locked="0"/>
    </xf>
    <xf numFmtId="165" fontId="55" fillId="0" borderId="20" xfId="82" applyNumberFormat="1" applyFont="1" applyFill="1" applyBorder="1" applyProtection="1">
      <alignment/>
      <protection locked="0"/>
    </xf>
    <xf numFmtId="0" fontId="13" fillId="0" borderId="47" xfId="88" applyFont="1" applyFill="1" applyBorder="1" applyAlignment="1" applyProtection="1">
      <alignment horizontal="center"/>
      <protection locked="0"/>
    </xf>
    <xf numFmtId="0" fontId="25" fillId="0" borderId="42" xfId="88" applyFont="1" applyFill="1" applyBorder="1" applyAlignment="1" applyProtection="1">
      <alignment horizontal="center" vertical="center" shrinkToFit="1"/>
      <protection locked="0"/>
    </xf>
    <xf numFmtId="0" fontId="13" fillId="0" borderId="27" xfId="88" applyFont="1" applyFill="1" applyBorder="1" applyAlignment="1" applyProtection="1">
      <alignment horizontal="center"/>
      <protection locked="0"/>
    </xf>
    <xf numFmtId="0" fontId="107" fillId="0" borderId="0" xfId="82" applyFont="1" applyFill="1">
      <alignment/>
      <protection/>
    </xf>
    <xf numFmtId="0" fontId="52" fillId="0" borderId="21" xfId="82" applyFont="1" applyFill="1" applyBorder="1" applyAlignment="1" applyProtection="1">
      <alignment vertical="center" shrinkToFit="1"/>
      <protection locked="0"/>
    </xf>
    <xf numFmtId="0" fontId="52" fillId="0" borderId="22" xfId="88" applyFont="1" applyFill="1" applyBorder="1" applyAlignment="1" applyProtection="1">
      <alignment vertical="center" shrinkToFit="1"/>
      <protection locked="0"/>
    </xf>
    <xf numFmtId="1" fontId="13" fillId="0" borderId="22" xfId="82" applyNumberFormat="1" applyFont="1" applyFill="1" applyBorder="1" applyAlignment="1" applyProtection="1">
      <alignment horizontal="center" vertical="center"/>
      <protection locked="0"/>
    </xf>
    <xf numFmtId="165" fontId="55" fillId="0" borderId="21" xfId="82" applyNumberFormat="1" applyFont="1" applyFill="1" applyBorder="1" applyProtection="1">
      <alignment/>
      <protection locked="0"/>
    </xf>
    <xf numFmtId="0" fontId="57" fillId="0" borderId="84" xfId="82" applyFont="1" applyFill="1" applyBorder="1" applyAlignment="1" applyProtection="1">
      <alignment horizontal="justify" vertical="center"/>
      <protection locked="0"/>
    </xf>
    <xf numFmtId="0" fontId="60" fillId="0" borderId="42" xfId="82" applyFont="1" applyFill="1" applyBorder="1">
      <alignment/>
      <protection/>
    </xf>
    <xf numFmtId="0" fontId="13" fillId="0" borderId="45" xfId="88" applyFont="1" applyFill="1" applyBorder="1" applyAlignment="1" applyProtection="1">
      <alignment horizontal="center"/>
      <protection locked="0"/>
    </xf>
    <xf numFmtId="0" fontId="52" fillId="0" borderId="65" xfId="82" applyFont="1" applyFill="1" applyBorder="1" applyAlignment="1" applyProtection="1">
      <alignment vertical="center" shrinkToFit="1"/>
      <protection locked="0"/>
    </xf>
    <xf numFmtId="1" fontId="13" fillId="0" borderId="20" xfId="82" applyNumberFormat="1" applyFont="1" applyFill="1" applyBorder="1" applyProtection="1">
      <alignment/>
      <protection locked="0"/>
    </xf>
    <xf numFmtId="1" fontId="52" fillId="0" borderId="24" xfId="82" applyNumberFormat="1" applyFont="1" applyFill="1" applyBorder="1" applyAlignment="1" applyProtection="1">
      <alignment vertical="center" shrinkToFit="1"/>
      <protection locked="0"/>
    </xf>
    <xf numFmtId="1" fontId="52" fillId="0" borderId="21" xfId="82" applyNumberFormat="1" applyFont="1" applyFill="1" applyBorder="1" applyAlignment="1" applyProtection="1">
      <alignment vertical="center" shrinkToFit="1"/>
      <protection locked="0"/>
    </xf>
    <xf numFmtId="165" fontId="55" fillId="0" borderId="21" xfId="82" applyNumberFormat="1" applyFont="1" applyFill="1" applyBorder="1" applyAlignment="1" applyProtection="1">
      <alignment horizontal="center" vertical="center"/>
      <protection locked="0"/>
    </xf>
    <xf numFmtId="165" fontId="55" fillId="0" borderId="20" xfId="82" applyNumberFormat="1" applyFont="1" applyFill="1" applyBorder="1" applyAlignment="1" applyProtection="1">
      <alignment horizontal="center" vertical="center"/>
      <protection locked="0"/>
    </xf>
    <xf numFmtId="0" fontId="57" fillId="0" borderId="71" xfId="82" applyFont="1" applyFill="1" applyBorder="1" applyAlignment="1" applyProtection="1">
      <alignment horizontal="justify" vertical="center"/>
      <protection locked="0"/>
    </xf>
    <xf numFmtId="1" fontId="13" fillId="0" borderId="46" xfId="82" applyNumberFormat="1" applyFont="1" applyFill="1" applyBorder="1" applyAlignment="1" applyProtection="1">
      <alignment horizontal="right"/>
      <protection locked="0"/>
    </xf>
    <xf numFmtId="0" fontId="57" fillId="0" borderId="42" xfId="82" applyFont="1" applyFill="1" applyBorder="1" applyAlignment="1" applyProtection="1">
      <alignment horizontal="justify" vertical="center"/>
      <protection locked="0"/>
    </xf>
    <xf numFmtId="1" fontId="13" fillId="0" borderId="20" xfId="82" applyNumberFormat="1" applyFont="1" applyFill="1" applyBorder="1" applyAlignment="1" applyProtection="1">
      <alignment horizontal="center" vertical="center"/>
      <protection locked="0"/>
    </xf>
    <xf numFmtId="1" fontId="52" fillId="0" borderId="20" xfId="82" applyNumberFormat="1" applyFont="1" applyFill="1" applyBorder="1" applyAlignment="1" applyProtection="1">
      <alignment horizontal="center" vertical="center" shrinkToFit="1"/>
      <protection locked="0"/>
    </xf>
    <xf numFmtId="1" fontId="52" fillId="0" borderId="23" xfId="82" applyNumberFormat="1" applyFont="1" applyFill="1" applyBorder="1" applyAlignment="1" applyProtection="1">
      <alignment vertical="center" shrinkToFit="1"/>
      <protection locked="0"/>
    </xf>
    <xf numFmtId="0" fontId="13" fillId="0" borderId="87" xfId="88" applyFont="1" applyFill="1" applyBorder="1" applyAlignment="1" applyProtection="1">
      <alignment horizontal="center"/>
      <protection locked="0"/>
    </xf>
    <xf numFmtId="1" fontId="52" fillId="0" borderId="20" xfId="82" applyNumberFormat="1" applyFont="1" applyFill="1" applyBorder="1" applyAlignment="1" applyProtection="1">
      <alignment vertical="center" shrinkToFit="1"/>
      <protection locked="0"/>
    </xf>
    <xf numFmtId="1" fontId="61" fillId="0" borderId="21" xfId="82" applyNumberFormat="1" applyFont="1" applyFill="1" applyBorder="1" applyAlignment="1">
      <alignment horizontal="center" vertical="center"/>
      <protection/>
    </xf>
    <xf numFmtId="0" fontId="57" fillId="0" borderId="21" xfId="82" applyFont="1" applyFill="1" applyBorder="1" applyAlignment="1" applyProtection="1">
      <alignment horizontal="justify" vertical="center"/>
      <protection locked="0"/>
    </xf>
    <xf numFmtId="0" fontId="57" fillId="0" borderId="87" xfId="82" applyFont="1" applyFill="1" applyBorder="1" applyAlignment="1" applyProtection="1">
      <alignment wrapText="1"/>
      <protection locked="0"/>
    </xf>
    <xf numFmtId="0" fontId="13" fillId="0" borderId="25" xfId="82" applyFont="1" applyFill="1" applyBorder="1" applyProtection="1">
      <alignment/>
      <protection locked="0"/>
    </xf>
    <xf numFmtId="0" fontId="52" fillId="0" borderId="0" xfId="82" applyFont="1" applyFill="1" applyAlignment="1" applyProtection="1">
      <alignment vertical="center" shrinkToFit="1"/>
      <protection locked="0"/>
    </xf>
    <xf numFmtId="0" fontId="52" fillId="0" borderId="19" xfId="88" applyFont="1" applyFill="1" applyBorder="1" applyAlignment="1" applyProtection="1">
      <alignment vertical="center" shrinkToFit="1"/>
      <protection locked="0"/>
    </xf>
    <xf numFmtId="0" fontId="52" fillId="55" borderId="80" xfId="88" applyFont="1" applyFill="1" applyBorder="1" applyAlignment="1" applyProtection="1">
      <alignment vertical="center" shrinkToFit="1"/>
      <protection locked="0"/>
    </xf>
    <xf numFmtId="0" fontId="52" fillId="55" borderId="82" xfId="88" applyFont="1" applyFill="1" applyBorder="1" applyAlignment="1" applyProtection="1">
      <alignment vertical="center" shrinkToFit="1"/>
      <protection locked="0"/>
    </xf>
    <xf numFmtId="0" fontId="55" fillId="55" borderId="82" xfId="88" applyFont="1" applyFill="1" applyBorder="1" applyAlignment="1" applyProtection="1">
      <alignment horizontal="center"/>
      <protection locked="0"/>
    </xf>
    <xf numFmtId="0" fontId="8" fillId="55" borderId="82" xfId="88" applyFont="1" applyFill="1" applyBorder="1" applyAlignment="1" applyProtection="1">
      <alignment horizontal="center"/>
      <protection locked="0"/>
    </xf>
    <xf numFmtId="0" fontId="54" fillId="55" borderId="82" xfId="88" applyFont="1" applyFill="1" applyBorder="1" applyAlignment="1" applyProtection="1">
      <alignment horizontal="left" vertical="center" shrinkToFit="1"/>
      <protection locked="0"/>
    </xf>
    <xf numFmtId="49" fontId="54" fillId="55" borderId="83" xfId="88" applyNumberFormat="1" applyFont="1" applyFill="1" applyBorder="1" applyAlignment="1" applyProtection="1">
      <alignment horizontal="center"/>
      <protection locked="0"/>
    </xf>
    <xf numFmtId="0" fontId="54" fillId="53" borderId="0" xfId="88" applyFont="1" applyFill="1" applyProtection="1">
      <alignment/>
      <protection locked="0"/>
    </xf>
    <xf numFmtId="0" fontId="54" fillId="61" borderId="33" xfId="88" applyFont="1" applyFill="1" applyBorder="1" applyProtection="1">
      <alignment/>
      <protection locked="0"/>
    </xf>
    <xf numFmtId="0" fontId="54" fillId="53" borderId="31" xfId="88" applyFont="1" applyFill="1" applyBorder="1" applyProtection="1">
      <alignment/>
      <protection locked="0"/>
    </xf>
    <xf numFmtId="0" fontId="54" fillId="53" borderId="30" xfId="88" applyFont="1" applyFill="1" applyBorder="1" applyProtection="1">
      <alignment/>
      <protection locked="0"/>
    </xf>
    <xf numFmtId="0" fontId="54" fillId="53" borderId="33" xfId="88" applyFont="1" applyFill="1" applyBorder="1" applyProtection="1">
      <alignment/>
      <protection locked="0"/>
    </xf>
    <xf numFmtId="0" fontId="54" fillId="53" borderId="29" xfId="88" applyFont="1" applyFill="1" applyBorder="1" applyProtection="1">
      <alignment/>
      <protection locked="0"/>
    </xf>
    <xf numFmtId="0" fontId="54" fillId="53" borderId="32" xfId="88" applyFont="1" applyFill="1" applyBorder="1" applyProtection="1">
      <alignment/>
      <protection locked="0"/>
    </xf>
    <xf numFmtId="164" fontId="54" fillId="53" borderId="44" xfId="88" applyNumberFormat="1" applyFont="1" applyFill="1" applyBorder="1" applyAlignment="1" applyProtection="1">
      <alignment horizontal="right"/>
      <protection locked="0"/>
    </xf>
    <xf numFmtId="164" fontId="54" fillId="53" borderId="32" xfId="88" applyNumberFormat="1" applyFont="1" applyFill="1" applyBorder="1" applyAlignment="1" applyProtection="1">
      <alignment horizontal="right"/>
      <protection locked="0"/>
    </xf>
    <xf numFmtId="2" fontId="54" fillId="53" borderId="31" xfId="88" applyNumberFormat="1" applyFont="1" applyFill="1" applyBorder="1" applyAlignment="1" applyProtection="1">
      <alignment horizontal="right"/>
      <protection locked="0"/>
    </xf>
    <xf numFmtId="164" fontId="54" fillId="53" borderId="30" xfId="88" applyNumberFormat="1" applyFont="1" applyFill="1" applyBorder="1" applyAlignment="1" applyProtection="1">
      <alignment horizontal="right"/>
      <protection locked="0"/>
    </xf>
    <xf numFmtId="0" fontId="54" fillId="53" borderId="44" xfId="88" applyFont="1" applyFill="1" applyBorder="1" applyAlignment="1" applyProtection="1">
      <alignment horizontal="center"/>
      <protection locked="0"/>
    </xf>
    <xf numFmtId="49" fontId="54" fillId="53" borderId="37" xfId="88" applyNumberFormat="1" applyFont="1" applyFill="1" applyBorder="1" applyAlignment="1" applyProtection="1">
      <alignment horizontal="center"/>
      <protection locked="0"/>
    </xf>
    <xf numFmtId="0" fontId="56" fillId="53" borderId="44" xfId="88" applyFont="1" applyFill="1" applyBorder="1" applyAlignment="1" applyProtection="1">
      <alignment horizontal="center"/>
      <protection locked="0"/>
    </xf>
    <xf numFmtId="0" fontId="54" fillId="53" borderId="38" xfId="88" applyFont="1" applyFill="1" applyBorder="1" applyAlignment="1" applyProtection="1">
      <alignment horizontal="center"/>
      <protection locked="0"/>
    </xf>
    <xf numFmtId="0" fontId="54" fillId="53" borderId="69" xfId="88" applyFont="1" applyFill="1" applyBorder="1" applyAlignment="1" applyProtection="1">
      <alignment horizontal="center"/>
      <protection locked="0"/>
    </xf>
    <xf numFmtId="0" fontId="28" fillId="53" borderId="65" xfId="88" applyFont="1" applyFill="1" applyBorder="1" applyAlignment="1" applyProtection="1">
      <alignment horizontal="center"/>
      <protection locked="0"/>
    </xf>
    <xf numFmtId="0" fontId="55" fillId="53" borderId="38" xfId="88" applyFont="1" applyFill="1" applyBorder="1" applyAlignment="1" applyProtection="1">
      <alignment horizontal="right"/>
      <protection locked="0"/>
    </xf>
    <xf numFmtId="49" fontId="54" fillId="53" borderId="35" xfId="88" applyNumberFormat="1" applyFont="1" applyFill="1" applyBorder="1" applyProtection="1">
      <alignment/>
      <protection locked="0"/>
    </xf>
    <xf numFmtId="0" fontId="13" fillId="0" borderId="85" xfId="88" applyFont="1" applyFill="1" applyBorder="1" applyProtection="1">
      <alignment/>
      <protection locked="0"/>
    </xf>
    <xf numFmtId="0" fontId="13" fillId="0" borderId="71" xfId="88" applyFont="1" applyFill="1" applyBorder="1" applyProtection="1">
      <alignment/>
      <protection locked="0"/>
    </xf>
    <xf numFmtId="0" fontId="13" fillId="0" borderId="49" xfId="88" applyFont="1" applyFill="1" applyBorder="1" applyProtection="1">
      <alignment/>
      <protection locked="0"/>
    </xf>
    <xf numFmtId="0" fontId="13" fillId="0" borderId="86" xfId="88" applyFont="1" applyFill="1" applyBorder="1" applyProtection="1">
      <alignment/>
      <protection locked="0"/>
    </xf>
    <xf numFmtId="0" fontId="13" fillId="0" borderId="48" xfId="88" applyFont="1" applyFill="1" applyBorder="1" applyProtection="1">
      <alignment/>
      <protection locked="0"/>
    </xf>
    <xf numFmtId="0" fontId="13" fillId="0" borderId="21" xfId="82" applyFont="1" applyFill="1" applyBorder="1">
      <alignment/>
      <protection/>
    </xf>
    <xf numFmtId="1" fontId="13" fillId="0" borderId="42" xfId="82" applyNumberFormat="1" applyFont="1" applyFill="1" applyBorder="1" applyAlignment="1" applyProtection="1">
      <alignment horizontal="center" vertical="center"/>
      <protection locked="0"/>
    </xf>
    <xf numFmtId="0" fontId="25" fillId="0" borderId="47" xfId="82" applyFont="1" applyFill="1" applyBorder="1" applyAlignment="1" applyProtection="1">
      <alignment horizontal="center"/>
      <protection locked="0"/>
    </xf>
    <xf numFmtId="0" fontId="25" fillId="0" borderId="42" xfId="82" applyFont="1" applyFill="1" applyBorder="1" applyAlignment="1" applyProtection="1">
      <alignment horizontal="center"/>
      <protection locked="0"/>
    </xf>
    <xf numFmtId="0" fontId="25" fillId="0" borderId="27" xfId="82" applyFont="1" applyFill="1" applyBorder="1" applyAlignment="1" applyProtection="1">
      <alignment horizontal="center"/>
      <protection locked="0"/>
    </xf>
    <xf numFmtId="0" fontId="57" fillId="0" borderId="21" xfId="82" applyFont="1" applyFill="1" applyBorder="1" applyAlignment="1">
      <alignment/>
      <protection/>
    </xf>
    <xf numFmtId="49" fontId="13" fillId="0" borderId="28" xfId="88" applyNumberFormat="1" applyFont="1" applyFill="1" applyBorder="1" applyProtection="1">
      <alignment/>
      <protection locked="0"/>
    </xf>
    <xf numFmtId="1" fontId="13" fillId="55" borderId="23" xfId="82" applyNumberFormat="1" applyFont="1" applyFill="1" applyBorder="1" applyAlignment="1" applyProtection="1">
      <alignment horizontal="center" vertical="center"/>
      <protection locked="0"/>
    </xf>
    <xf numFmtId="1" fontId="13" fillId="55" borderId="21" xfId="82" applyNumberFormat="1" applyFont="1" applyFill="1" applyBorder="1" applyAlignment="1" applyProtection="1">
      <alignment horizontal="center" vertical="center"/>
      <protection locked="0"/>
    </xf>
    <xf numFmtId="165" fontId="13" fillId="55" borderId="21" xfId="82" applyNumberFormat="1" applyFont="1" applyFill="1" applyBorder="1" applyProtection="1">
      <alignment/>
      <protection locked="0"/>
    </xf>
    <xf numFmtId="0" fontId="13" fillId="55" borderId="21" xfId="82" applyFont="1" applyFill="1" applyBorder="1">
      <alignment/>
      <protection/>
    </xf>
    <xf numFmtId="0" fontId="13" fillId="55" borderId="24" xfId="82" applyFont="1" applyFill="1" applyBorder="1" applyProtection="1">
      <alignment/>
      <protection locked="0"/>
    </xf>
    <xf numFmtId="1" fontId="13" fillId="0" borderId="27" xfId="82" applyNumberFormat="1" applyFont="1" applyFill="1" applyBorder="1" applyAlignment="1" applyProtection="1">
      <alignment horizontal="center" vertical="center"/>
      <protection locked="0"/>
    </xf>
    <xf numFmtId="0" fontId="25" fillId="55" borderId="47" xfId="82" applyFont="1" applyFill="1" applyBorder="1" applyAlignment="1" applyProtection="1">
      <alignment horizontal="center"/>
      <protection locked="0"/>
    </xf>
    <xf numFmtId="0" fontId="25" fillId="55" borderId="42" xfId="82" applyFont="1" applyFill="1" applyBorder="1" applyAlignment="1" applyProtection="1">
      <alignment horizontal="center"/>
      <protection locked="0"/>
    </xf>
    <xf numFmtId="0" fontId="25" fillId="55" borderId="27" xfId="82" applyFont="1" applyFill="1" applyBorder="1" applyAlignment="1" applyProtection="1">
      <alignment horizontal="center"/>
      <protection locked="0"/>
    </xf>
    <xf numFmtId="0" fontId="13" fillId="55" borderId="21" xfId="82" applyFont="1" applyFill="1" applyBorder="1" applyProtection="1">
      <alignment/>
      <protection locked="0"/>
    </xf>
    <xf numFmtId="49" fontId="13" fillId="55" borderId="28" xfId="88" applyNumberFormat="1" applyFont="1" applyFill="1" applyBorder="1" applyAlignment="1" applyProtection="1">
      <alignment horizontal="left" vertical="center"/>
      <protection locked="0"/>
    </xf>
    <xf numFmtId="165" fontId="13" fillId="0" borderId="21" xfId="82" applyNumberFormat="1" applyFont="1" applyFill="1" applyBorder="1">
      <alignment/>
      <protection/>
    </xf>
    <xf numFmtId="0" fontId="13" fillId="0" borderId="24" xfId="82" applyFont="1" applyFill="1" applyBorder="1" applyProtection="1">
      <alignment/>
      <protection locked="0"/>
    </xf>
    <xf numFmtId="0" fontId="25" fillId="0" borderId="92" xfId="82" applyFont="1" applyFill="1" applyBorder="1" applyAlignment="1" applyProtection="1">
      <alignment horizontal="center"/>
      <protection locked="0"/>
    </xf>
    <xf numFmtId="0" fontId="62" fillId="0" borderId="92" xfId="82" applyFont="1" applyFill="1" applyBorder="1" applyAlignment="1">
      <alignment vertical="center" wrapText="1"/>
      <protection/>
    </xf>
    <xf numFmtId="0" fontId="0" fillId="55" borderId="82" xfId="88" applyFont="1" applyFill="1" applyBorder="1" applyAlignment="1" applyProtection="1">
      <alignment horizontal="center"/>
      <protection locked="0"/>
    </xf>
    <xf numFmtId="0" fontId="1" fillId="55" borderId="82" xfId="88" applyFont="1" applyFill="1" applyBorder="1" applyAlignment="1" applyProtection="1">
      <alignment horizontal="center" vertical="center"/>
      <protection locked="0"/>
    </xf>
    <xf numFmtId="0" fontId="54" fillId="0" borderId="82" xfId="85" applyFont="1" applyFill="1" applyBorder="1" applyAlignment="1" applyProtection="1">
      <alignment horizontal="left" vertical="center" wrapText="1"/>
      <protection locked="0"/>
    </xf>
    <xf numFmtId="49" fontId="54" fillId="0" borderId="82" xfId="88" applyNumberFormat="1" applyFont="1" applyFill="1" applyBorder="1" applyAlignment="1" applyProtection="1">
      <alignment horizontal="center" vertical="center" shrinkToFit="1"/>
      <protection locked="0"/>
    </xf>
    <xf numFmtId="49" fontId="54" fillId="0" borderId="83" xfId="88" applyNumberFormat="1" applyFont="1" applyFill="1" applyBorder="1" applyAlignment="1" applyProtection="1">
      <alignment horizontal="center" vertical="center" shrinkToFit="1"/>
      <protection locked="0"/>
    </xf>
    <xf numFmtId="165" fontId="54" fillId="53" borderId="33" xfId="88" applyNumberFormat="1" applyFont="1" applyFill="1" applyBorder="1" applyProtection="1">
      <alignment/>
      <protection locked="0"/>
    </xf>
    <xf numFmtId="165" fontId="54" fillId="53" borderId="32" xfId="88" applyNumberFormat="1" applyFont="1" applyFill="1" applyBorder="1" applyProtection="1">
      <alignment/>
      <protection locked="0"/>
    </xf>
    <xf numFmtId="165" fontId="54" fillId="53" borderId="31" xfId="88" applyNumberFormat="1" applyFont="1" applyFill="1" applyBorder="1" applyProtection="1">
      <alignment/>
      <protection locked="0"/>
    </xf>
    <xf numFmtId="0" fontId="54" fillId="53" borderId="44" xfId="88" applyFont="1" applyFill="1" applyBorder="1" applyProtection="1">
      <alignment/>
      <protection locked="0"/>
    </xf>
    <xf numFmtId="0" fontId="13" fillId="0" borderId="31" xfId="88" applyFont="1" applyFill="1" applyBorder="1" applyProtection="1">
      <alignment/>
      <protection locked="0"/>
    </xf>
    <xf numFmtId="0" fontId="13" fillId="0" borderId="30" xfId="88" applyFont="1" applyFill="1" applyBorder="1" applyProtection="1">
      <alignment/>
      <protection locked="0"/>
    </xf>
    <xf numFmtId="1" fontId="13" fillId="55" borderId="22" xfId="82" applyNumberFormat="1" applyFont="1" applyFill="1" applyBorder="1" applyAlignment="1" applyProtection="1">
      <alignment horizontal="center" vertical="center"/>
      <protection locked="0"/>
    </xf>
    <xf numFmtId="0" fontId="13" fillId="55" borderId="20" xfId="82" applyFont="1" applyFill="1" applyBorder="1" applyProtection="1">
      <alignment/>
      <protection locked="0"/>
    </xf>
    <xf numFmtId="1" fontId="13" fillId="53" borderId="42" xfId="88" applyNumberFormat="1" applyFont="1" applyFill="1" applyBorder="1" applyAlignment="1" applyProtection="1">
      <alignment horizontal="center" vertical="center"/>
      <protection locked="0"/>
    </xf>
    <xf numFmtId="2" fontId="13" fillId="0" borderId="42" xfId="88" applyNumberFormat="1" applyFont="1" applyFill="1" applyBorder="1" applyAlignment="1" applyProtection="1">
      <alignment horizontal="right"/>
      <protection locked="0"/>
    </xf>
    <xf numFmtId="49" fontId="13" fillId="0" borderId="42" xfId="88" applyNumberFormat="1" applyFont="1" applyFill="1" applyBorder="1" applyAlignment="1" applyProtection="1">
      <alignment horizontal="center"/>
      <protection locked="0"/>
    </xf>
    <xf numFmtId="0" fontId="25" fillId="0" borderId="46" xfId="88" applyFont="1" applyFill="1" applyBorder="1" applyAlignment="1" applyProtection="1">
      <alignment horizontal="center"/>
      <protection locked="0"/>
    </xf>
    <xf numFmtId="0" fontId="25" fillId="0" borderId="22" xfId="88" applyFont="1" applyFill="1" applyBorder="1" applyAlignment="1" applyProtection="1">
      <alignment horizontal="center"/>
      <protection locked="0"/>
    </xf>
    <xf numFmtId="49" fontId="13" fillId="55" borderId="42" xfId="88" applyNumberFormat="1" applyFont="1" applyFill="1" applyBorder="1" applyAlignment="1" applyProtection="1">
      <alignment horizontal="left" vertical="center"/>
      <protection locked="0"/>
    </xf>
    <xf numFmtId="49" fontId="13" fillId="55" borderId="27" xfId="88" applyNumberFormat="1" applyFont="1" applyFill="1" applyBorder="1" applyAlignment="1" applyProtection="1">
      <alignment horizontal="center"/>
      <protection locked="0"/>
    </xf>
    <xf numFmtId="0" fontId="52" fillId="55" borderId="21" xfId="88" applyFont="1" applyFill="1" applyBorder="1" applyAlignment="1" applyProtection="1">
      <alignment vertical="center" shrinkToFit="1"/>
      <protection locked="0"/>
    </xf>
    <xf numFmtId="0" fontId="52" fillId="55" borderId="20" xfId="88" applyFont="1" applyFill="1" applyBorder="1" applyAlignment="1" applyProtection="1">
      <alignment vertical="center" shrinkToFit="1"/>
      <protection locked="0"/>
    </xf>
    <xf numFmtId="0" fontId="52" fillId="55" borderId="0" xfId="88" applyFont="1" applyFill="1" applyBorder="1" applyAlignment="1" applyProtection="1">
      <alignment vertical="center" shrinkToFit="1"/>
      <protection locked="0"/>
    </xf>
    <xf numFmtId="0" fontId="52" fillId="55" borderId="23" xfId="88" applyFont="1" applyFill="1" applyBorder="1" applyAlignment="1" applyProtection="1">
      <alignment vertical="center" shrinkToFit="1"/>
      <protection locked="0"/>
    </xf>
    <xf numFmtId="0" fontId="52" fillId="55" borderId="24" xfId="88" applyFont="1" applyFill="1" applyBorder="1" applyAlignment="1" applyProtection="1">
      <alignment vertical="center" shrinkToFit="1"/>
      <protection locked="0"/>
    </xf>
    <xf numFmtId="0" fontId="52" fillId="55" borderId="22" xfId="88" applyFont="1" applyFill="1" applyBorder="1" applyAlignment="1" applyProtection="1">
      <alignment vertical="center" shrinkToFit="1"/>
      <protection locked="0"/>
    </xf>
    <xf numFmtId="0" fontId="58" fillId="55" borderId="42" xfId="88" applyFont="1" applyFill="1" applyBorder="1" applyAlignment="1" applyProtection="1">
      <alignment horizontal="center" vertical="center" shrinkToFit="1"/>
      <protection locked="0"/>
    </xf>
    <xf numFmtId="1" fontId="58" fillId="55" borderId="42" xfId="88" applyNumberFormat="1" applyFont="1" applyFill="1" applyBorder="1" applyAlignment="1" applyProtection="1">
      <alignment horizontal="center" vertical="center" shrinkToFit="1"/>
      <protection locked="0"/>
    </xf>
    <xf numFmtId="0" fontId="58" fillId="55" borderId="46" xfId="88" applyFont="1" applyFill="1" applyBorder="1" applyAlignment="1" applyProtection="1">
      <alignment horizontal="center" vertical="center" shrinkToFit="1"/>
      <protection locked="0"/>
    </xf>
    <xf numFmtId="0" fontId="58" fillId="55" borderId="47" xfId="88" applyFont="1" applyFill="1" applyBorder="1" applyAlignment="1" applyProtection="1">
      <alignment horizontal="center" vertical="center" shrinkToFit="1"/>
      <protection locked="0"/>
    </xf>
    <xf numFmtId="0" fontId="0" fillId="55" borderId="93" xfId="88" applyFont="1" applyFill="1" applyBorder="1" applyAlignment="1" applyProtection="1">
      <alignment horizontal="center"/>
      <protection locked="0"/>
    </xf>
    <xf numFmtId="0" fontId="1" fillId="55" borderId="22" xfId="88" applyFont="1" applyFill="1" applyBorder="1" applyAlignment="1" applyProtection="1">
      <alignment horizontal="center" vertical="center"/>
      <protection locked="0"/>
    </xf>
    <xf numFmtId="49" fontId="13" fillId="55" borderId="27" xfId="88" applyNumberFormat="1" applyFont="1" applyFill="1" applyBorder="1" applyAlignment="1" applyProtection="1">
      <alignment horizontal="center" vertical="center"/>
      <protection locked="0"/>
    </xf>
    <xf numFmtId="0" fontId="52" fillId="55" borderId="25" xfId="88" applyFont="1" applyFill="1" applyBorder="1" applyAlignment="1" applyProtection="1">
      <alignment vertical="center" shrinkToFit="1"/>
      <protection locked="0"/>
    </xf>
    <xf numFmtId="0" fontId="52" fillId="55" borderId="94" xfId="88" applyFont="1" applyFill="1" applyBorder="1" applyAlignment="1" applyProtection="1">
      <alignment vertical="center" shrinkToFit="1"/>
      <protection locked="0"/>
    </xf>
    <xf numFmtId="0" fontId="52" fillId="55" borderId="19" xfId="88" applyFont="1" applyFill="1" applyBorder="1" applyAlignment="1" applyProtection="1">
      <alignment vertical="center" shrinkToFit="1"/>
      <protection locked="0"/>
    </xf>
    <xf numFmtId="0" fontId="52" fillId="55" borderId="40" xfId="88" applyFont="1" applyFill="1" applyBorder="1" applyAlignment="1" applyProtection="1">
      <alignment vertical="center" shrinkToFit="1"/>
      <protection locked="0"/>
    </xf>
    <xf numFmtId="0" fontId="52" fillId="55" borderId="18" xfId="88" applyFont="1" applyFill="1" applyBorder="1" applyAlignment="1" applyProtection="1">
      <alignment vertical="center" shrinkToFit="1"/>
      <protection locked="0"/>
    </xf>
    <xf numFmtId="1" fontId="13" fillId="55" borderId="18" xfId="82" applyNumberFormat="1" applyFont="1" applyFill="1" applyBorder="1" applyAlignment="1" applyProtection="1">
      <alignment horizontal="center" vertical="center"/>
      <protection locked="0"/>
    </xf>
    <xf numFmtId="1" fontId="13" fillId="55" borderId="25" xfId="82" applyNumberFormat="1" applyFont="1" applyFill="1" applyBorder="1" applyAlignment="1" applyProtection="1">
      <alignment horizontal="center" vertical="center"/>
      <protection locked="0"/>
    </xf>
    <xf numFmtId="165" fontId="13" fillId="55" borderId="25" xfId="82" applyNumberFormat="1" applyFont="1" applyFill="1" applyBorder="1" applyProtection="1">
      <alignment/>
      <protection locked="0"/>
    </xf>
    <xf numFmtId="0" fontId="13" fillId="55" borderId="94" xfId="82" applyFont="1" applyFill="1" applyBorder="1">
      <alignment/>
      <protection/>
    </xf>
    <xf numFmtId="0" fontId="58" fillId="55" borderId="92" xfId="88" applyFont="1" applyFill="1" applyBorder="1" applyAlignment="1" applyProtection="1">
      <alignment horizontal="center" vertical="center" shrinkToFit="1"/>
      <protection locked="0"/>
    </xf>
    <xf numFmtId="1" fontId="58" fillId="55" borderId="92" xfId="88" applyNumberFormat="1" applyFont="1" applyFill="1" applyBorder="1" applyAlignment="1" applyProtection="1">
      <alignment horizontal="center" vertical="center" shrinkToFit="1"/>
      <protection locked="0"/>
    </xf>
    <xf numFmtId="0" fontId="58" fillId="55" borderId="95" xfId="88" applyFont="1" applyFill="1" applyBorder="1" applyAlignment="1" applyProtection="1">
      <alignment horizontal="center" vertical="center" shrinkToFit="1"/>
      <protection locked="0"/>
    </xf>
    <xf numFmtId="0" fontId="58" fillId="55" borderId="51" xfId="88" applyFont="1" applyFill="1" applyBorder="1" applyAlignment="1" applyProtection="1">
      <alignment horizontal="center" vertical="center" shrinkToFit="1"/>
      <protection locked="0"/>
    </xf>
    <xf numFmtId="0" fontId="0" fillId="55" borderId="96" xfId="88" applyFont="1" applyFill="1" applyBorder="1" applyAlignment="1" applyProtection="1">
      <alignment horizontal="center"/>
      <protection locked="0"/>
    </xf>
    <xf numFmtId="0" fontId="1" fillId="55" borderId="18" xfId="88" applyFont="1" applyFill="1" applyBorder="1" applyAlignment="1" applyProtection="1">
      <alignment horizontal="center" vertical="center"/>
      <protection locked="0"/>
    </xf>
    <xf numFmtId="0" fontId="13" fillId="0" borderId="94" xfId="82" applyFont="1" applyFill="1" applyBorder="1" applyProtection="1">
      <alignment/>
      <protection locked="0"/>
    </xf>
    <xf numFmtId="49" fontId="13" fillId="55" borderId="41" xfId="88" applyNumberFormat="1" applyFont="1" applyFill="1" applyBorder="1" applyAlignment="1" applyProtection="1">
      <alignment horizontal="center" vertical="center"/>
      <protection locked="0"/>
    </xf>
    <xf numFmtId="0" fontId="52" fillId="55" borderId="67" xfId="88" applyFont="1" applyFill="1" applyBorder="1" applyAlignment="1" applyProtection="1">
      <alignment vertical="center" shrinkToFit="1"/>
      <protection locked="0"/>
    </xf>
    <xf numFmtId="0" fontId="52" fillId="55" borderId="88" xfId="88" applyFont="1" applyFill="1" applyBorder="1" applyAlignment="1" applyProtection="1">
      <alignment vertical="center" shrinkToFit="1"/>
      <protection locked="0"/>
    </xf>
    <xf numFmtId="0" fontId="0" fillId="55" borderId="67" xfId="88" applyFont="1" applyFill="1" applyBorder="1" applyAlignment="1" applyProtection="1">
      <alignment horizontal="center"/>
      <protection locked="0"/>
    </xf>
    <xf numFmtId="0" fontId="1" fillId="55" borderId="67" xfId="88" applyFont="1" applyFill="1" applyBorder="1" applyAlignment="1" applyProtection="1">
      <alignment horizontal="center" vertical="center"/>
      <protection locked="0"/>
    </xf>
    <xf numFmtId="0" fontId="54" fillId="55" borderId="67" xfId="85" applyFont="1" applyFill="1" applyBorder="1" applyAlignment="1" applyProtection="1">
      <alignment horizontal="left" vertical="center" shrinkToFit="1"/>
      <protection locked="0"/>
    </xf>
    <xf numFmtId="49" fontId="54" fillId="55" borderId="68" xfId="88" applyNumberFormat="1" applyFont="1" applyFill="1" applyBorder="1" applyAlignment="1" applyProtection="1">
      <alignment horizontal="center" vertical="center" shrinkToFit="1"/>
      <protection locked="0"/>
    </xf>
    <xf numFmtId="0" fontId="52" fillId="55" borderId="65" xfId="88" applyFont="1" applyFill="1" applyBorder="1" applyAlignment="1" applyProtection="1">
      <alignment vertical="center" shrinkToFit="1"/>
      <protection locked="0"/>
    </xf>
    <xf numFmtId="0" fontId="0" fillId="55" borderId="0" xfId="88" applyFont="1" applyFill="1" applyBorder="1" applyAlignment="1" applyProtection="1">
      <alignment horizontal="center"/>
      <protection locked="0"/>
    </xf>
    <xf numFmtId="0" fontId="1" fillId="55" borderId="0" xfId="88" applyFont="1" applyFill="1" applyBorder="1" applyAlignment="1" applyProtection="1">
      <alignment horizontal="center" vertical="center"/>
      <protection locked="0"/>
    </xf>
    <xf numFmtId="0" fontId="54" fillId="55" borderId="0" xfId="88" applyFont="1" applyFill="1" applyBorder="1" applyAlignment="1" applyProtection="1">
      <alignment horizontal="center" vertical="center"/>
      <protection locked="0"/>
    </xf>
    <xf numFmtId="49" fontId="54" fillId="55" borderId="69" xfId="88" applyNumberFormat="1" applyFont="1" applyFill="1" applyBorder="1" applyAlignment="1" applyProtection="1">
      <alignment horizontal="center" vertical="center" shrinkToFit="1"/>
      <protection locked="0"/>
    </xf>
    <xf numFmtId="165" fontId="13" fillId="55" borderId="70" xfId="88" applyNumberFormat="1" applyFont="1" applyFill="1" applyBorder="1" applyProtection="1">
      <alignment/>
      <protection locked="0"/>
    </xf>
    <xf numFmtId="0" fontId="55" fillId="55" borderId="70" xfId="88" applyFont="1" applyFill="1" applyBorder="1" applyAlignment="1" applyProtection="1">
      <alignment horizontal="center" vertical="center"/>
      <protection locked="0"/>
    </xf>
    <xf numFmtId="0" fontId="55" fillId="0" borderId="72" xfId="88" applyFont="1" applyBorder="1" applyAlignment="1" applyProtection="1">
      <alignment/>
      <protection locked="0"/>
    </xf>
    <xf numFmtId="0" fontId="13" fillId="53" borderId="0" xfId="88" applyFont="1" applyFill="1" applyProtection="1">
      <alignment/>
      <protection locked="0"/>
    </xf>
    <xf numFmtId="1" fontId="55" fillId="53" borderId="38" xfId="88" applyNumberFormat="1" applyFont="1" applyFill="1" applyBorder="1" applyAlignment="1" applyProtection="1">
      <alignment horizontal="right"/>
      <protection locked="0"/>
    </xf>
    <xf numFmtId="1" fontId="55" fillId="53" borderId="73" xfId="88" applyNumberFormat="1" applyFont="1" applyFill="1" applyBorder="1" applyAlignment="1" applyProtection="1">
      <alignment horizontal="right"/>
      <protection locked="0"/>
    </xf>
    <xf numFmtId="1" fontId="55" fillId="53" borderId="73" xfId="88" applyNumberFormat="1" applyFont="1" applyFill="1" applyBorder="1" applyAlignment="1" applyProtection="1">
      <alignment horizontal="center" vertical="center"/>
      <protection locked="0"/>
    </xf>
    <xf numFmtId="1" fontId="55" fillId="53" borderId="37" xfId="88" applyNumberFormat="1" applyFont="1" applyFill="1" applyBorder="1" applyAlignment="1" applyProtection="1">
      <alignment horizontal="center" vertical="center"/>
      <protection locked="0"/>
    </xf>
    <xf numFmtId="1" fontId="55" fillId="53" borderId="44" xfId="88" applyNumberFormat="1" applyFont="1" applyFill="1" applyBorder="1" applyAlignment="1" applyProtection="1">
      <alignment horizontal="center" vertical="center"/>
      <protection locked="0"/>
    </xf>
    <xf numFmtId="164" fontId="13" fillId="53" borderId="44" xfId="88" applyNumberFormat="1" applyFont="1" applyFill="1" applyBorder="1" applyAlignment="1" applyProtection="1">
      <alignment horizontal="center" vertical="center"/>
      <protection locked="0"/>
    </xf>
    <xf numFmtId="164" fontId="13" fillId="53" borderId="32" xfId="88" applyNumberFormat="1" applyFont="1" applyFill="1" applyBorder="1" applyAlignment="1" applyProtection="1">
      <alignment horizontal="center" vertical="center"/>
      <protection locked="0"/>
    </xf>
    <xf numFmtId="2" fontId="13" fillId="53" borderId="31" xfId="88" applyNumberFormat="1" applyFont="1" applyFill="1" applyBorder="1" applyAlignment="1" applyProtection="1">
      <alignment horizontal="center" vertical="center"/>
      <protection locked="0"/>
    </xf>
    <xf numFmtId="164" fontId="13" fillId="53" borderId="30" xfId="88" applyNumberFormat="1" applyFont="1" applyFill="1" applyBorder="1" applyAlignment="1" applyProtection="1">
      <alignment horizontal="center" vertical="center"/>
      <protection locked="0"/>
    </xf>
    <xf numFmtId="0" fontId="52" fillId="53" borderId="44" xfId="88" applyFont="1" applyFill="1" applyBorder="1" applyAlignment="1" applyProtection="1">
      <alignment horizontal="center" vertical="center"/>
      <protection locked="0"/>
    </xf>
    <xf numFmtId="49" fontId="52" fillId="53" borderId="0" xfId="88" applyNumberFormat="1" applyFont="1" applyFill="1" applyBorder="1" applyAlignment="1" applyProtection="1">
      <alignment horizontal="center" vertical="center"/>
      <protection locked="0"/>
    </xf>
    <xf numFmtId="0" fontId="63" fillId="53" borderId="44" xfId="88" applyFont="1" applyFill="1" applyBorder="1" applyAlignment="1" applyProtection="1">
      <alignment horizontal="center" vertical="center"/>
      <protection locked="0"/>
    </xf>
    <xf numFmtId="0" fontId="52" fillId="53" borderId="65" xfId="88" applyFont="1" applyFill="1" applyBorder="1" applyAlignment="1" applyProtection="1">
      <alignment horizontal="center" vertical="center"/>
      <protection locked="0"/>
    </xf>
    <xf numFmtId="0" fontId="52" fillId="53" borderId="0" xfId="88" applyFont="1" applyFill="1" applyBorder="1" applyAlignment="1" applyProtection="1">
      <alignment horizontal="center" vertical="center"/>
      <protection locked="0"/>
    </xf>
    <xf numFmtId="0" fontId="63" fillId="53" borderId="44" xfId="88" applyFont="1" applyFill="1" applyBorder="1" applyAlignment="1" applyProtection="1">
      <alignment horizontal="center"/>
      <protection locked="0"/>
    </xf>
    <xf numFmtId="0" fontId="55" fillId="53" borderId="44" xfId="88" applyFont="1" applyFill="1" applyBorder="1" applyAlignment="1" applyProtection="1">
      <alignment horizontal="right" vertical="center" shrinkToFit="1"/>
      <protection locked="0"/>
    </xf>
    <xf numFmtId="165" fontId="54" fillId="53" borderId="47" xfId="88" applyNumberFormat="1" applyFont="1" applyFill="1" applyBorder="1" applyProtection="1">
      <alignment/>
      <protection locked="0"/>
    </xf>
    <xf numFmtId="165" fontId="54" fillId="53" borderId="21" xfId="88" applyNumberFormat="1" applyFont="1" applyFill="1" applyBorder="1" applyProtection="1">
      <alignment/>
      <protection locked="0"/>
    </xf>
    <xf numFmtId="165" fontId="54" fillId="53" borderId="27" xfId="88" applyNumberFormat="1" applyFont="1" applyFill="1" applyBorder="1" applyProtection="1">
      <alignment/>
      <protection locked="0"/>
    </xf>
    <xf numFmtId="165" fontId="54" fillId="53" borderId="21" xfId="88" applyNumberFormat="1" applyFont="1" applyFill="1" applyBorder="1" applyAlignment="1" applyProtection="1">
      <alignment horizontal="center" vertical="center"/>
      <protection locked="0"/>
    </xf>
    <xf numFmtId="165" fontId="54" fillId="53" borderId="20" xfId="88" applyNumberFormat="1" applyFont="1" applyFill="1" applyBorder="1" applyAlignment="1" applyProtection="1">
      <alignment horizontal="center" vertical="center"/>
      <protection locked="0"/>
    </xf>
    <xf numFmtId="165" fontId="54" fillId="53" borderId="42" xfId="88" applyNumberFormat="1" applyFont="1" applyFill="1" applyBorder="1" applyAlignment="1" applyProtection="1">
      <alignment horizontal="center" vertical="center"/>
      <protection locked="0"/>
    </xf>
    <xf numFmtId="164" fontId="13" fillId="53" borderId="42" xfId="88" applyNumberFormat="1" applyFont="1" applyFill="1" applyBorder="1" applyAlignment="1" applyProtection="1">
      <alignment horizontal="center" vertical="center"/>
      <protection locked="0"/>
    </xf>
    <xf numFmtId="164" fontId="13" fillId="53" borderId="22" xfId="88" applyNumberFormat="1" applyFont="1" applyFill="1" applyBorder="1" applyAlignment="1" applyProtection="1">
      <alignment horizontal="center" vertical="center"/>
      <protection locked="0"/>
    </xf>
    <xf numFmtId="2" fontId="13" fillId="53" borderId="21" xfId="88" applyNumberFormat="1" applyFont="1" applyFill="1" applyBorder="1" applyAlignment="1" applyProtection="1">
      <alignment horizontal="center" vertical="center"/>
      <protection locked="0"/>
    </xf>
    <xf numFmtId="164" fontId="13" fillId="53" borderId="20" xfId="88" applyNumberFormat="1" applyFont="1" applyFill="1" applyBorder="1" applyAlignment="1" applyProtection="1">
      <alignment horizontal="center" vertical="center"/>
      <protection locked="0"/>
    </xf>
    <xf numFmtId="0" fontId="52" fillId="53" borderId="47" xfId="88" applyFont="1" applyFill="1" applyBorder="1" applyAlignment="1" applyProtection="1">
      <alignment horizontal="center" vertical="center"/>
      <protection locked="0"/>
    </xf>
    <xf numFmtId="49" fontId="52" fillId="53" borderId="87" xfId="88" applyNumberFormat="1" applyFont="1" applyFill="1" applyBorder="1" applyAlignment="1" applyProtection="1">
      <alignment horizontal="center" vertical="center"/>
      <protection locked="0"/>
    </xf>
    <xf numFmtId="0" fontId="63" fillId="53" borderId="42" xfId="88" applyFont="1" applyFill="1" applyBorder="1" applyAlignment="1" applyProtection="1">
      <alignment horizontal="center" vertical="center"/>
      <protection locked="0"/>
    </xf>
    <xf numFmtId="0" fontId="52" fillId="53" borderId="87" xfId="88" applyFont="1" applyFill="1" applyBorder="1" applyAlignment="1" applyProtection="1">
      <alignment horizontal="center" vertical="center"/>
      <protection locked="0"/>
    </xf>
    <xf numFmtId="0" fontId="52" fillId="53" borderId="45" xfId="88" applyFont="1" applyFill="1" applyBorder="1" applyAlignment="1" applyProtection="1">
      <alignment horizontal="center" vertical="center"/>
      <protection locked="0"/>
    </xf>
    <xf numFmtId="0" fontId="63" fillId="53" borderId="27" xfId="88" applyFont="1" applyFill="1" applyBorder="1" applyAlignment="1" applyProtection="1">
      <alignment horizontal="center"/>
      <protection locked="0"/>
    </xf>
    <xf numFmtId="165" fontId="13" fillId="0" borderId="47" xfId="88" applyNumberFormat="1" applyFont="1" applyFill="1" applyBorder="1" applyProtection="1">
      <alignment/>
      <protection locked="0"/>
    </xf>
    <xf numFmtId="0" fontId="13" fillId="0" borderId="46" xfId="88" applyFont="1" applyFill="1" applyBorder="1" applyProtection="1">
      <alignment/>
      <protection locked="0"/>
    </xf>
    <xf numFmtId="165" fontId="13" fillId="0" borderId="23" xfId="88" applyNumberFormat="1" applyFont="1" applyFill="1" applyBorder="1" applyProtection="1">
      <alignment/>
      <protection locked="0"/>
    </xf>
    <xf numFmtId="165" fontId="13" fillId="0" borderId="22" xfId="88" applyNumberFormat="1" applyFont="1" applyFill="1" applyBorder="1" applyProtection="1">
      <alignment/>
      <protection locked="0"/>
    </xf>
    <xf numFmtId="165" fontId="13" fillId="0" borderId="21" xfId="88" applyNumberFormat="1" applyFont="1" applyFill="1" applyBorder="1" applyAlignment="1" applyProtection="1">
      <alignment horizontal="center" vertical="center"/>
      <protection locked="0"/>
    </xf>
    <xf numFmtId="165" fontId="13" fillId="0" borderId="20" xfId="88" applyNumberFormat="1" applyFont="1" applyFill="1" applyBorder="1" applyAlignment="1">
      <alignment horizontal="center" vertical="center"/>
      <protection/>
    </xf>
    <xf numFmtId="0" fontId="13" fillId="0" borderId="42" xfId="88" applyFont="1" applyFill="1" applyBorder="1" applyAlignment="1" applyProtection="1">
      <alignment horizontal="center" vertical="center"/>
      <protection locked="0"/>
    </xf>
    <xf numFmtId="1" fontId="13" fillId="53" borderId="44" xfId="88" applyNumberFormat="1" applyFont="1" applyFill="1" applyBorder="1" applyAlignment="1" applyProtection="1">
      <alignment horizontal="center" vertical="center"/>
      <protection locked="0"/>
    </xf>
    <xf numFmtId="164" fontId="13" fillId="0" borderId="42" xfId="88" applyNumberFormat="1" applyFont="1" applyFill="1" applyBorder="1" applyAlignment="1" applyProtection="1">
      <alignment horizontal="center" vertical="center"/>
      <protection locked="0"/>
    </xf>
    <xf numFmtId="164" fontId="13" fillId="0" borderId="22" xfId="88" applyNumberFormat="1" applyFont="1" applyFill="1" applyBorder="1" applyAlignment="1" applyProtection="1">
      <alignment horizontal="center" vertical="center"/>
      <protection locked="0"/>
    </xf>
    <xf numFmtId="2" fontId="13" fillId="0" borderId="21" xfId="88" applyNumberFormat="1" applyFont="1" applyFill="1" applyBorder="1" applyAlignment="1" applyProtection="1">
      <alignment horizontal="center" vertical="center"/>
      <protection locked="0"/>
    </xf>
    <xf numFmtId="164" fontId="13" fillId="0" borderId="20" xfId="88" applyNumberFormat="1" applyFont="1" applyFill="1" applyBorder="1" applyAlignment="1" applyProtection="1">
      <alignment horizontal="center" vertical="center"/>
      <protection locked="0"/>
    </xf>
    <xf numFmtId="0" fontId="13" fillId="0" borderId="47" xfId="88" applyFont="1" applyFill="1" applyBorder="1" applyAlignment="1" applyProtection="1">
      <alignment horizontal="center" vertical="center"/>
      <protection locked="0"/>
    </xf>
    <xf numFmtId="49" fontId="13" fillId="0" borderId="87" xfId="88" applyNumberFormat="1" applyFont="1" applyFill="1" applyBorder="1" applyAlignment="1" applyProtection="1">
      <alignment horizontal="center" vertical="center"/>
      <protection locked="0"/>
    </xf>
    <xf numFmtId="0" fontId="25" fillId="0" borderId="42" xfId="88" applyFont="1" applyFill="1" applyBorder="1" applyAlignment="1" applyProtection="1">
      <alignment horizontal="center" vertical="center"/>
      <protection locked="0"/>
    </xf>
    <xf numFmtId="0" fontId="13" fillId="0" borderId="42" xfId="88" applyFont="1" applyFill="1" applyBorder="1" applyAlignment="1" applyProtection="1">
      <alignment horizontal="justify" vertical="center" wrapText="1"/>
      <protection locked="0"/>
    </xf>
    <xf numFmtId="49" fontId="25" fillId="55" borderId="28" xfId="88" applyNumberFormat="1" applyFont="1" applyFill="1" applyBorder="1" applyAlignment="1" applyProtection="1">
      <alignment horizontal="left"/>
      <protection locked="0"/>
    </xf>
    <xf numFmtId="49" fontId="25" fillId="55" borderId="28" xfId="88" applyNumberFormat="1" applyFont="1" applyFill="1" applyBorder="1" applyAlignment="1" applyProtection="1">
      <alignment horizontal="center"/>
      <protection locked="0"/>
    </xf>
    <xf numFmtId="165" fontId="13" fillId="0" borderId="87" xfId="88" applyNumberFormat="1" applyFont="1" applyFill="1" applyBorder="1" applyProtection="1">
      <alignment/>
      <protection locked="0"/>
    </xf>
    <xf numFmtId="0" fontId="13" fillId="0" borderId="84" xfId="88" applyFont="1" applyFill="1" applyBorder="1" applyProtection="1">
      <alignment/>
      <protection locked="0"/>
    </xf>
    <xf numFmtId="165" fontId="13" fillId="0" borderId="85" xfId="88" applyNumberFormat="1" applyFont="1" applyFill="1" applyBorder="1" applyProtection="1">
      <alignment/>
      <protection locked="0"/>
    </xf>
    <xf numFmtId="165" fontId="13" fillId="0" borderId="48" xfId="88" applyNumberFormat="1" applyFont="1" applyFill="1" applyBorder="1" applyProtection="1">
      <alignment/>
      <protection locked="0"/>
    </xf>
    <xf numFmtId="165" fontId="13" fillId="0" borderId="71" xfId="88" applyNumberFormat="1" applyFont="1" applyFill="1" applyBorder="1" applyAlignment="1" applyProtection="1">
      <alignment horizontal="center" vertical="center"/>
      <protection locked="0"/>
    </xf>
    <xf numFmtId="165" fontId="13" fillId="0" borderId="49" xfId="88" applyNumberFormat="1" applyFont="1" applyFill="1" applyBorder="1" applyAlignment="1">
      <alignment horizontal="center" vertical="center"/>
      <protection/>
    </xf>
    <xf numFmtId="0" fontId="13" fillId="0" borderId="28" xfId="88" applyFont="1" applyFill="1" applyBorder="1" applyAlignment="1" applyProtection="1">
      <alignment horizontal="center" vertical="center"/>
      <protection locked="0"/>
    </xf>
    <xf numFmtId="1" fontId="13" fillId="53" borderId="35" xfId="88" applyNumberFormat="1" applyFont="1" applyFill="1" applyBorder="1" applyAlignment="1" applyProtection="1">
      <alignment horizontal="center" vertical="center"/>
      <protection locked="0"/>
    </xf>
    <xf numFmtId="164" fontId="13" fillId="0" borderId="28" xfId="88" applyNumberFormat="1" applyFont="1" applyFill="1" applyBorder="1" applyAlignment="1" applyProtection="1">
      <alignment horizontal="center" vertical="center"/>
      <protection locked="0"/>
    </xf>
    <xf numFmtId="164" fontId="13" fillId="0" borderId="48" xfId="88" applyNumberFormat="1" applyFont="1" applyFill="1" applyBorder="1" applyAlignment="1" applyProtection="1">
      <alignment horizontal="center" vertical="center"/>
      <protection locked="0"/>
    </xf>
    <xf numFmtId="2" fontId="13" fillId="0" borderId="71" xfId="88" applyNumberFormat="1" applyFont="1" applyFill="1" applyBorder="1" applyAlignment="1" applyProtection="1">
      <alignment horizontal="center" vertical="center"/>
      <protection locked="0"/>
    </xf>
    <xf numFmtId="164" fontId="13" fillId="0" borderId="49" xfId="88" applyNumberFormat="1" applyFont="1" applyFill="1" applyBorder="1" applyAlignment="1" applyProtection="1">
      <alignment horizontal="center" vertical="center"/>
      <protection locked="0"/>
    </xf>
    <xf numFmtId="0" fontId="13" fillId="0" borderId="87" xfId="88" applyFont="1" applyFill="1" applyBorder="1" applyAlignment="1" applyProtection="1">
      <alignment horizontal="center" vertical="center"/>
      <protection locked="0"/>
    </xf>
    <xf numFmtId="0" fontId="25" fillId="0" borderId="28" xfId="85" applyFont="1" applyFill="1" applyBorder="1" applyAlignment="1" applyProtection="1">
      <alignment horizontal="center" vertical="center"/>
      <protection locked="0"/>
    </xf>
    <xf numFmtId="0" fontId="13" fillId="0" borderId="45" xfId="88" applyFont="1" applyFill="1" applyBorder="1" applyAlignment="1" applyProtection="1">
      <alignment horizontal="center" vertical="center"/>
      <protection locked="0"/>
    </xf>
    <xf numFmtId="0" fontId="13" fillId="55" borderId="0" xfId="88" applyFont="1" applyFill="1" applyBorder="1" applyProtection="1">
      <alignment/>
      <protection locked="0"/>
    </xf>
    <xf numFmtId="0" fontId="13" fillId="55" borderId="0" xfId="82" applyFont="1" applyFill="1" applyBorder="1" applyProtection="1">
      <alignment/>
      <protection locked="0"/>
    </xf>
    <xf numFmtId="164" fontId="13" fillId="55" borderId="0" xfId="82" applyNumberFormat="1" applyFont="1" applyFill="1" applyBorder="1" applyProtection="1">
      <alignment/>
      <protection locked="0"/>
    </xf>
    <xf numFmtId="0" fontId="13" fillId="55" borderId="23" xfId="82" applyFont="1" applyFill="1" applyBorder="1" applyProtection="1">
      <alignment/>
      <protection locked="0"/>
    </xf>
    <xf numFmtId="165" fontId="13" fillId="55" borderId="21" xfId="82" applyNumberFormat="1" applyFont="1" applyFill="1" applyBorder="1" applyAlignment="1" applyProtection="1">
      <alignment horizontal="center" vertical="center"/>
      <protection locked="0"/>
    </xf>
    <xf numFmtId="165" fontId="13" fillId="55" borderId="21" xfId="82" applyNumberFormat="1" applyFont="1" applyFill="1" applyBorder="1" applyAlignment="1">
      <alignment horizontal="center" vertical="center"/>
      <protection/>
    </xf>
    <xf numFmtId="1" fontId="13" fillId="60" borderId="27" xfId="82" applyNumberFormat="1" applyFont="1" applyFill="1" applyBorder="1" applyAlignment="1" applyProtection="1">
      <alignment horizontal="center" vertical="center"/>
      <protection locked="0"/>
    </xf>
    <xf numFmtId="164" fontId="13" fillId="10" borderId="22" xfId="88" applyNumberFormat="1" applyFont="1" applyFill="1" applyBorder="1" applyAlignment="1" applyProtection="1">
      <alignment horizontal="center" vertical="center"/>
      <protection locked="0"/>
    </xf>
    <xf numFmtId="2" fontId="13" fillId="10" borderId="21" xfId="88" applyNumberFormat="1" applyFont="1" applyFill="1" applyBorder="1" applyAlignment="1" applyProtection="1">
      <alignment horizontal="center" vertical="center"/>
      <protection locked="0"/>
    </xf>
    <xf numFmtId="0" fontId="87" fillId="0" borderId="47" xfId="82" applyBorder="1" applyAlignment="1">
      <alignment horizontal="center" vertical="center"/>
      <protection/>
    </xf>
    <xf numFmtId="0" fontId="87" fillId="0" borderId="42" xfId="82" applyBorder="1" applyAlignment="1">
      <alignment horizontal="center" vertical="center"/>
      <protection/>
    </xf>
    <xf numFmtId="0" fontId="25" fillId="55" borderId="27" xfId="82" applyFont="1" applyFill="1" applyBorder="1" applyAlignment="1" applyProtection="1">
      <alignment horizontal="center" vertical="center"/>
      <protection locked="0"/>
    </xf>
    <xf numFmtId="0" fontId="13" fillId="55" borderId="47" xfId="82" applyFont="1" applyFill="1" applyBorder="1" applyAlignment="1" applyProtection="1">
      <alignment horizontal="center" vertical="center"/>
      <protection locked="0"/>
    </xf>
    <xf numFmtId="0" fontId="13" fillId="55" borderId="45" xfId="82" applyFont="1" applyFill="1" applyBorder="1" applyAlignment="1" applyProtection="1">
      <alignment horizontal="center" vertical="center"/>
      <protection locked="0"/>
    </xf>
    <xf numFmtId="0" fontId="64" fillId="0" borderId="42" xfId="82" applyFont="1" applyBorder="1" applyAlignment="1">
      <alignment horizontal="center" vertical="center"/>
      <protection/>
    </xf>
    <xf numFmtId="164" fontId="13" fillId="62" borderId="22" xfId="88" applyNumberFormat="1" applyFont="1" applyFill="1" applyBorder="1" applyAlignment="1" applyProtection="1">
      <alignment horizontal="center" vertical="center"/>
      <protection locked="0"/>
    </xf>
    <xf numFmtId="2" fontId="13" fillId="62" borderId="21" xfId="88" applyNumberFormat="1" applyFont="1" applyFill="1" applyBorder="1" applyAlignment="1" applyProtection="1">
      <alignment horizontal="center" vertical="center"/>
      <protection locked="0"/>
    </xf>
    <xf numFmtId="0" fontId="25" fillId="55" borderId="47" xfId="82" applyFont="1" applyFill="1" applyBorder="1" applyAlignment="1" applyProtection="1">
      <alignment horizontal="center" vertical="center" shrinkToFit="1"/>
      <protection locked="0"/>
    </xf>
    <xf numFmtId="0" fontId="25" fillId="55" borderId="42" xfId="82" applyFont="1" applyFill="1" applyBorder="1" applyAlignment="1" applyProtection="1">
      <alignment horizontal="center" vertical="center" shrinkToFit="1"/>
      <protection locked="0"/>
    </xf>
    <xf numFmtId="0" fontId="25" fillId="55" borderId="42" xfId="82" applyFont="1" applyFill="1" applyBorder="1" applyAlignment="1" applyProtection="1">
      <alignment horizontal="center" vertical="center"/>
      <protection locked="0"/>
    </xf>
    <xf numFmtId="0" fontId="13" fillId="0" borderId="87" xfId="82" applyFont="1" applyFill="1" applyBorder="1" applyAlignment="1" applyProtection="1">
      <alignment horizontal="left" vertical="center" wrapText="1"/>
      <protection locked="0"/>
    </xf>
    <xf numFmtId="0" fontId="13" fillId="55" borderId="42" xfId="88" applyFont="1" applyFill="1" applyBorder="1" applyAlignment="1" applyProtection="1">
      <alignment horizontal="center" vertical="center"/>
      <protection locked="0"/>
    </xf>
    <xf numFmtId="0" fontId="25" fillId="55" borderId="28" xfId="88" applyFont="1" applyFill="1" applyBorder="1" applyAlignment="1" applyProtection="1">
      <alignment horizontal="center"/>
      <protection locked="0"/>
    </xf>
    <xf numFmtId="0" fontId="13" fillId="55" borderId="85" xfId="82" applyFont="1" applyFill="1" applyBorder="1" applyProtection="1">
      <alignment/>
      <protection locked="0"/>
    </xf>
    <xf numFmtId="0" fontId="13" fillId="55" borderId="71" xfId="82" applyFont="1" applyFill="1" applyBorder="1" applyProtection="1">
      <alignment/>
      <protection locked="0"/>
    </xf>
    <xf numFmtId="0" fontId="13" fillId="55" borderId="86" xfId="82" applyFont="1" applyFill="1" applyBorder="1" applyProtection="1">
      <alignment/>
      <protection locked="0"/>
    </xf>
    <xf numFmtId="1" fontId="13" fillId="55" borderId="85" xfId="82" applyNumberFormat="1" applyFont="1" applyFill="1" applyBorder="1" applyAlignment="1" applyProtection="1">
      <alignment horizontal="center" vertical="center"/>
      <protection locked="0"/>
    </xf>
    <xf numFmtId="1" fontId="13" fillId="55" borderId="71" xfId="82" applyNumberFormat="1" applyFont="1" applyFill="1" applyBorder="1" applyAlignment="1" applyProtection="1">
      <alignment horizontal="center" vertical="center"/>
      <protection locked="0"/>
    </xf>
    <xf numFmtId="165" fontId="13" fillId="55" borderId="71" xfId="82" applyNumberFormat="1" applyFont="1" applyFill="1" applyBorder="1" applyAlignment="1" applyProtection="1">
      <alignment horizontal="center" vertical="center"/>
      <protection locked="0"/>
    </xf>
    <xf numFmtId="165" fontId="13" fillId="55" borderId="71" xfId="82" applyNumberFormat="1" applyFont="1" applyFill="1" applyBorder="1" applyAlignment="1">
      <alignment horizontal="center" vertical="center"/>
      <protection/>
    </xf>
    <xf numFmtId="0" fontId="13" fillId="55" borderId="28" xfId="88" applyFont="1" applyFill="1" applyBorder="1" applyAlignment="1" applyProtection="1">
      <alignment horizontal="center" vertical="center"/>
      <protection locked="0"/>
    </xf>
    <xf numFmtId="1" fontId="13" fillId="60" borderId="45" xfId="82" applyNumberFormat="1" applyFont="1" applyFill="1" applyBorder="1" applyAlignment="1" applyProtection="1">
      <alignment horizontal="center" vertical="center"/>
      <protection locked="0"/>
    </xf>
    <xf numFmtId="164" fontId="13" fillId="62" borderId="48" xfId="88" applyNumberFormat="1" applyFont="1" applyFill="1" applyBorder="1" applyAlignment="1" applyProtection="1">
      <alignment horizontal="center" vertical="center"/>
      <protection locked="0"/>
    </xf>
    <xf numFmtId="2" fontId="13" fillId="62" borderId="71" xfId="88" applyNumberFormat="1" applyFont="1" applyFill="1" applyBorder="1" applyAlignment="1" applyProtection="1">
      <alignment horizontal="center" vertical="center"/>
      <protection locked="0"/>
    </xf>
    <xf numFmtId="0" fontId="25" fillId="0" borderId="27" xfId="82" applyFont="1" applyFill="1" applyBorder="1" applyAlignment="1" applyProtection="1">
      <alignment horizontal="center" vertical="center"/>
      <protection locked="0"/>
    </xf>
    <xf numFmtId="0" fontId="52" fillId="55" borderId="71" xfId="88" applyFont="1" applyFill="1" applyBorder="1" applyAlignment="1" applyProtection="1">
      <alignment vertical="center" shrinkToFit="1"/>
      <protection locked="0"/>
    </xf>
    <xf numFmtId="0" fontId="52" fillId="55" borderId="49" xfId="88" applyFont="1" applyFill="1" applyBorder="1" applyAlignment="1" applyProtection="1">
      <alignment vertical="center" shrinkToFit="1"/>
      <protection locked="0"/>
    </xf>
    <xf numFmtId="0" fontId="52" fillId="55" borderId="85" xfId="88" applyFont="1" applyFill="1" applyBorder="1" applyAlignment="1" applyProtection="1">
      <alignment vertical="center" shrinkToFit="1"/>
      <protection locked="0"/>
    </xf>
    <xf numFmtId="0" fontId="52" fillId="55" borderId="48" xfId="88" applyFont="1" applyFill="1" applyBorder="1" applyAlignment="1" applyProtection="1">
      <alignment vertical="center" shrinkToFit="1"/>
      <protection locked="0"/>
    </xf>
    <xf numFmtId="49" fontId="59" fillId="55" borderId="48" xfId="88" applyNumberFormat="1" applyFont="1" applyFill="1" applyBorder="1" applyAlignment="1" applyProtection="1">
      <alignment horizontal="center" vertical="center" wrapText="1"/>
      <protection locked="0"/>
    </xf>
    <xf numFmtId="49" fontId="59" fillId="55" borderId="71" xfId="88" applyNumberFormat="1" applyFont="1" applyFill="1" applyBorder="1" applyAlignment="1" applyProtection="1">
      <alignment horizontal="center" vertical="center" wrapText="1"/>
      <protection locked="0"/>
    </xf>
    <xf numFmtId="49" fontId="59" fillId="55" borderId="49" xfId="88" applyNumberFormat="1" applyFont="1" applyFill="1" applyBorder="1" applyAlignment="1" applyProtection="1">
      <alignment horizontal="center" vertical="center" wrapText="1"/>
      <protection locked="0"/>
    </xf>
    <xf numFmtId="49" fontId="59" fillId="55" borderId="92" xfId="88" applyNumberFormat="1" applyFont="1" applyFill="1" applyBorder="1" applyAlignment="1" applyProtection="1">
      <alignment horizontal="center" vertical="center" wrapText="1"/>
      <protection locked="0"/>
    </xf>
    <xf numFmtId="1" fontId="59" fillId="55" borderId="92" xfId="88" applyNumberFormat="1" applyFont="1" applyFill="1" applyBorder="1" applyAlignment="1" applyProtection="1">
      <alignment horizontal="center" vertical="center" wrapText="1"/>
      <protection locked="0"/>
    </xf>
    <xf numFmtId="49" fontId="59" fillId="55" borderId="94" xfId="88" applyNumberFormat="1" applyFont="1" applyFill="1" applyBorder="1" applyAlignment="1" applyProtection="1">
      <alignment horizontal="center" vertical="center" wrapText="1"/>
      <protection locked="0"/>
    </xf>
    <xf numFmtId="49" fontId="59" fillId="55" borderId="41" xfId="88" applyNumberFormat="1" applyFont="1" applyFill="1" applyBorder="1" applyAlignment="1" applyProtection="1">
      <alignment horizontal="center" vertical="center" wrapText="1"/>
      <protection locked="0"/>
    </xf>
    <xf numFmtId="49" fontId="59" fillId="55" borderId="95" xfId="88" applyNumberFormat="1" applyFont="1" applyFill="1" applyBorder="1" applyAlignment="1" applyProtection="1">
      <alignment horizontal="center" vertical="center" wrapText="1"/>
      <protection locked="0"/>
    </xf>
    <xf numFmtId="0" fontId="54" fillId="55" borderId="18" xfId="88" applyFont="1" applyFill="1" applyBorder="1" applyAlignment="1" applyProtection="1">
      <alignment horizontal="center" vertical="center" shrinkToFit="1"/>
      <protection locked="0"/>
    </xf>
    <xf numFmtId="0" fontId="28" fillId="55" borderId="49" xfId="88" applyFont="1" applyFill="1" applyBorder="1" applyAlignment="1" applyProtection="1">
      <alignment horizontal="center" vertical="center" shrinkToFit="1"/>
      <protection locked="0"/>
    </xf>
    <xf numFmtId="0" fontId="13" fillId="0" borderId="97" xfId="82" applyFont="1" applyFill="1" applyBorder="1" applyProtection="1">
      <alignment/>
      <protection locked="0"/>
    </xf>
    <xf numFmtId="49" fontId="54" fillId="55" borderId="92" xfId="88" applyNumberFormat="1" applyFont="1" applyFill="1" applyBorder="1" applyAlignment="1" applyProtection="1">
      <alignment horizontal="center" vertical="center" shrinkToFit="1"/>
      <protection locked="0"/>
    </xf>
    <xf numFmtId="0" fontId="54" fillId="55" borderId="82" xfId="88" applyFont="1" applyFill="1" applyBorder="1" applyAlignment="1" applyProtection="1">
      <alignment horizontal="center" vertical="center" shrinkToFit="1"/>
      <protection locked="0"/>
    </xf>
    <xf numFmtId="0" fontId="28" fillId="55" borderId="82" xfId="88" applyFont="1" applyFill="1" applyBorder="1" applyAlignment="1" applyProtection="1">
      <alignment horizontal="center" vertical="center" shrinkToFit="1"/>
      <protection locked="0"/>
    </xf>
    <xf numFmtId="49" fontId="54" fillId="55" borderId="82" xfId="88" applyNumberFormat="1" applyFont="1" applyFill="1" applyBorder="1" applyAlignment="1" applyProtection="1">
      <alignment horizontal="center" vertical="center" shrinkToFit="1"/>
      <protection locked="0"/>
    </xf>
    <xf numFmtId="49" fontId="54" fillId="55" borderId="83" xfId="88" applyNumberFormat="1" applyFont="1" applyFill="1" applyBorder="1" applyAlignment="1" applyProtection="1">
      <alignment horizontal="center" vertical="center" shrinkToFit="1"/>
      <protection locked="0"/>
    </xf>
    <xf numFmtId="0" fontId="54" fillId="53" borderId="38" xfId="88" applyFont="1" applyFill="1" applyBorder="1" applyProtection="1">
      <alignment/>
      <protection locked="0"/>
    </xf>
    <xf numFmtId="0" fontId="54" fillId="53" borderId="31" xfId="88" applyFont="1" applyFill="1" applyBorder="1" applyProtection="1">
      <alignment/>
      <protection locked="0"/>
    </xf>
    <xf numFmtId="0" fontId="54" fillId="53" borderId="36" xfId="88" applyFont="1" applyFill="1" applyBorder="1" applyProtection="1">
      <alignment/>
      <protection locked="0"/>
    </xf>
    <xf numFmtId="0" fontId="54" fillId="53" borderId="30" xfId="88" applyFont="1" applyFill="1" applyBorder="1" applyProtection="1">
      <alignment/>
      <protection locked="0"/>
    </xf>
    <xf numFmtId="1" fontId="54" fillId="53" borderId="31" xfId="88" applyNumberFormat="1" applyFont="1" applyFill="1" applyBorder="1" applyProtection="1">
      <alignment/>
      <protection locked="0"/>
    </xf>
    <xf numFmtId="1" fontId="54" fillId="53" borderId="36" xfId="88" applyNumberFormat="1" applyFont="1" applyFill="1" applyBorder="1" applyProtection="1">
      <alignment/>
      <protection locked="0"/>
    </xf>
    <xf numFmtId="1" fontId="54" fillId="53" borderId="31" xfId="88" applyNumberFormat="1" applyFont="1" applyFill="1" applyBorder="1" applyAlignment="1" applyProtection="1">
      <alignment horizontal="center"/>
      <protection locked="0"/>
    </xf>
    <xf numFmtId="1" fontId="54" fillId="53" borderId="31" xfId="88" applyNumberFormat="1" applyFont="1" applyFill="1" applyBorder="1" applyAlignment="1" applyProtection="1">
      <alignment horizontal="center" vertical="center"/>
      <protection locked="0"/>
    </xf>
    <xf numFmtId="1" fontId="54" fillId="53" borderId="30" xfId="88" applyNumberFormat="1" applyFont="1" applyFill="1" applyBorder="1" applyAlignment="1" applyProtection="1">
      <alignment horizontal="center" vertical="center"/>
      <protection locked="0"/>
    </xf>
    <xf numFmtId="1" fontId="13" fillId="53" borderId="32" xfId="88" applyNumberFormat="1" applyFont="1" applyFill="1" applyBorder="1" applyAlignment="1" applyProtection="1">
      <alignment horizontal="center" vertical="center"/>
      <protection locked="0"/>
    </xf>
    <xf numFmtId="1" fontId="13" fillId="53" borderId="31" xfId="88" applyNumberFormat="1" applyFont="1" applyFill="1" applyBorder="1" applyAlignment="1" applyProtection="1">
      <alignment horizontal="center" vertical="center"/>
      <protection locked="0"/>
    </xf>
    <xf numFmtId="1" fontId="13" fillId="53" borderId="30" xfId="88" applyNumberFormat="1" applyFont="1" applyFill="1" applyBorder="1" applyAlignment="1" applyProtection="1">
      <alignment horizontal="center" vertical="center"/>
      <protection locked="0"/>
    </xf>
    <xf numFmtId="1" fontId="52" fillId="53" borderId="38" xfId="88" applyNumberFormat="1" applyFont="1" applyFill="1" applyBorder="1" applyAlignment="1" applyProtection="1">
      <alignment horizontal="center" vertical="center"/>
      <protection locked="0"/>
    </xf>
    <xf numFmtId="1" fontId="52" fillId="53" borderId="50" xfId="88" applyNumberFormat="1" applyFont="1" applyFill="1" applyBorder="1" applyAlignment="1" applyProtection="1">
      <alignment horizontal="center" vertical="center"/>
      <protection locked="0"/>
    </xf>
    <xf numFmtId="1" fontId="63" fillId="53" borderId="44" xfId="88" applyNumberFormat="1" applyFont="1" applyFill="1" applyBorder="1" applyAlignment="1" applyProtection="1">
      <alignment horizontal="center" vertical="center"/>
      <protection locked="0"/>
    </xf>
    <xf numFmtId="1" fontId="52" fillId="53" borderId="98" xfId="88" applyNumberFormat="1" applyFont="1" applyFill="1" applyBorder="1" applyAlignment="1" applyProtection="1">
      <alignment horizontal="center" vertical="center"/>
      <protection locked="0"/>
    </xf>
    <xf numFmtId="0" fontId="65" fillId="53" borderId="35" xfId="88" applyFont="1" applyFill="1" applyBorder="1" applyAlignment="1" applyProtection="1">
      <alignment horizontal="center"/>
      <protection locked="0"/>
    </xf>
    <xf numFmtId="165" fontId="13" fillId="0" borderId="38" xfId="88" applyNumberFormat="1" applyFont="1" applyFill="1" applyBorder="1" applyProtection="1">
      <alignment/>
      <protection locked="0"/>
    </xf>
    <xf numFmtId="0" fontId="13" fillId="0" borderId="37" xfId="88" applyFont="1" applyFill="1" applyBorder="1" applyProtection="1">
      <alignment/>
      <protection locked="0"/>
    </xf>
    <xf numFmtId="0" fontId="13" fillId="0" borderId="36" xfId="88" applyFont="1" applyFill="1" applyBorder="1" applyProtection="1">
      <alignment/>
      <protection locked="0"/>
    </xf>
    <xf numFmtId="1" fontId="13" fillId="55" borderId="21" xfId="82" applyNumberFormat="1" applyFont="1" applyFill="1" applyBorder="1" applyProtection="1">
      <alignment/>
      <protection locked="0"/>
    </xf>
    <xf numFmtId="1" fontId="13" fillId="55" borderId="24" xfId="82" applyNumberFormat="1" applyFont="1" applyFill="1" applyBorder="1" applyProtection="1">
      <alignment/>
      <protection locked="0"/>
    </xf>
    <xf numFmtId="1" fontId="13" fillId="55" borderId="21" xfId="82" applyNumberFormat="1" applyFont="1" applyFill="1" applyBorder="1" applyAlignment="1">
      <alignment horizontal="center" vertical="center"/>
      <protection/>
    </xf>
    <xf numFmtId="1" fontId="13" fillId="0" borderId="44" xfId="88" applyNumberFormat="1" applyFont="1" applyFill="1" applyBorder="1" applyAlignment="1" applyProtection="1">
      <alignment horizontal="center" vertical="center"/>
      <protection locked="0"/>
    </xf>
    <xf numFmtId="1" fontId="13" fillId="0" borderId="32" xfId="88" applyNumberFormat="1" applyFont="1" applyFill="1" applyBorder="1" applyAlignment="1" applyProtection="1">
      <alignment horizontal="center" vertical="center"/>
      <protection locked="0"/>
    </xf>
    <xf numFmtId="1" fontId="13" fillId="0" borderId="31" xfId="88" applyNumberFormat="1" applyFont="1" applyFill="1" applyBorder="1" applyAlignment="1" applyProtection="1">
      <alignment horizontal="center" vertical="center"/>
      <protection locked="0"/>
    </xf>
    <xf numFmtId="1" fontId="25" fillId="55" borderId="47" xfId="82" applyNumberFormat="1" applyFont="1" applyFill="1" applyBorder="1" applyAlignment="1" applyProtection="1">
      <alignment horizontal="center" vertical="center"/>
      <protection locked="0"/>
    </xf>
    <xf numFmtId="1" fontId="28" fillId="55" borderId="47" xfId="82" applyNumberFormat="1" applyFont="1" applyFill="1" applyBorder="1" applyAlignment="1" applyProtection="1">
      <alignment horizontal="center" vertical="center" shrinkToFit="1"/>
      <protection locked="0"/>
    </xf>
    <xf numFmtId="1" fontId="25" fillId="55" borderId="42" xfId="82" applyNumberFormat="1" applyFont="1" applyFill="1" applyBorder="1" applyAlignment="1" applyProtection="1">
      <alignment horizontal="center" vertical="center"/>
      <protection locked="0"/>
    </xf>
    <xf numFmtId="1" fontId="25" fillId="55" borderId="27" xfId="82" applyNumberFormat="1" applyFont="1" applyFill="1" applyBorder="1" applyAlignment="1" applyProtection="1">
      <alignment horizontal="center" vertical="center"/>
      <protection locked="0"/>
    </xf>
    <xf numFmtId="1" fontId="13" fillId="0" borderId="38" xfId="88" applyNumberFormat="1" applyFont="1" applyFill="1" applyBorder="1" applyAlignment="1" applyProtection="1">
      <alignment horizontal="center" vertical="center"/>
      <protection locked="0"/>
    </xf>
    <xf numFmtId="1" fontId="13" fillId="0" borderId="69" xfId="88" applyNumberFormat="1" applyFont="1" applyFill="1" applyBorder="1" applyAlignment="1" applyProtection="1">
      <alignment horizontal="center" vertical="center"/>
      <protection locked="0"/>
    </xf>
    <xf numFmtId="0" fontId="25" fillId="0" borderId="35" xfId="88" applyFont="1" applyFill="1" applyBorder="1" applyAlignment="1" applyProtection="1">
      <alignment horizontal="center"/>
      <protection locked="0"/>
    </xf>
    <xf numFmtId="0" fontId="13" fillId="0" borderId="87" xfId="82" applyFont="1" applyFill="1" applyBorder="1" applyAlignment="1" applyProtection="1">
      <alignment horizontal="left" vertical="center"/>
      <protection locked="0"/>
    </xf>
    <xf numFmtId="49" fontId="13" fillId="55" borderId="69" xfId="88" applyNumberFormat="1" applyFont="1" applyFill="1" applyBorder="1" applyAlignment="1" applyProtection="1">
      <alignment horizontal="left" vertical="center"/>
      <protection locked="0"/>
    </xf>
    <xf numFmtId="165" fontId="13" fillId="0" borderId="21" xfId="88" applyNumberFormat="1" applyFont="1" applyFill="1" applyBorder="1" applyProtection="1">
      <alignment/>
      <protection locked="0"/>
    </xf>
    <xf numFmtId="1" fontId="13" fillId="0" borderId="22" xfId="88" applyNumberFormat="1" applyFont="1" applyFill="1" applyBorder="1" applyAlignment="1" applyProtection="1">
      <alignment horizontal="center" vertical="center"/>
      <protection locked="0"/>
    </xf>
    <xf numFmtId="1" fontId="13" fillId="0" borderId="21" xfId="88" applyNumberFormat="1" applyFont="1" applyFill="1" applyBorder="1" applyAlignment="1" applyProtection="1">
      <alignment horizontal="center" vertical="center"/>
      <protection locked="0"/>
    </xf>
    <xf numFmtId="1" fontId="13" fillId="0" borderId="47" xfId="88" applyNumberFormat="1" applyFont="1" applyFill="1" applyBorder="1" applyAlignment="1" applyProtection="1">
      <alignment horizontal="center" vertical="center"/>
      <protection locked="0"/>
    </xf>
    <xf numFmtId="1" fontId="13" fillId="0" borderId="27" xfId="88" applyNumberFormat="1" applyFont="1" applyFill="1" applyBorder="1" applyAlignment="1" applyProtection="1">
      <alignment horizontal="center" vertical="center"/>
      <protection locked="0"/>
    </xf>
    <xf numFmtId="0" fontId="13" fillId="55" borderId="23" xfId="88" applyFont="1" applyFill="1" applyBorder="1" applyProtection="1">
      <alignment/>
      <protection locked="0"/>
    </xf>
    <xf numFmtId="0" fontId="13" fillId="55" borderId="21" xfId="88" applyFont="1" applyFill="1" applyBorder="1" applyProtection="1">
      <alignment/>
      <protection locked="0"/>
    </xf>
    <xf numFmtId="0" fontId="13" fillId="55" borderId="20" xfId="88" applyFont="1" applyFill="1" applyBorder="1" applyProtection="1">
      <alignment/>
      <protection locked="0"/>
    </xf>
    <xf numFmtId="0" fontId="13" fillId="55" borderId="24" xfId="88" applyFont="1" applyFill="1" applyBorder="1" applyProtection="1">
      <alignment/>
      <protection locked="0"/>
    </xf>
    <xf numFmtId="1" fontId="13" fillId="62" borderId="22" xfId="88" applyNumberFormat="1" applyFont="1" applyFill="1" applyBorder="1" applyAlignment="1" applyProtection="1">
      <alignment horizontal="center" vertical="center"/>
      <protection locked="0"/>
    </xf>
    <xf numFmtId="1" fontId="13" fillId="62" borderId="21" xfId="88" applyNumberFormat="1" applyFont="1" applyFill="1" applyBorder="1" applyAlignment="1" applyProtection="1">
      <alignment horizontal="center" vertical="center"/>
      <protection locked="0"/>
    </xf>
    <xf numFmtId="1" fontId="13" fillId="55" borderId="47" xfId="88" applyNumberFormat="1" applyFont="1" applyFill="1" applyBorder="1" applyAlignment="1" applyProtection="1">
      <alignment horizontal="center" vertical="center"/>
      <protection locked="0"/>
    </xf>
    <xf numFmtId="1" fontId="13" fillId="55" borderId="27" xfId="88" applyNumberFormat="1" applyFont="1" applyFill="1" applyBorder="1" applyAlignment="1" applyProtection="1">
      <alignment horizontal="center" vertical="center"/>
      <protection locked="0"/>
    </xf>
    <xf numFmtId="1" fontId="13" fillId="55" borderId="42" xfId="88" applyNumberFormat="1" applyFont="1" applyFill="1" applyBorder="1" applyAlignment="1" applyProtection="1">
      <alignment horizontal="center" vertical="center"/>
      <protection locked="0"/>
    </xf>
    <xf numFmtId="1" fontId="13" fillId="55" borderId="45" xfId="88" applyNumberFormat="1" applyFont="1" applyFill="1" applyBorder="1" applyAlignment="1" applyProtection="1">
      <alignment horizontal="center" vertical="center"/>
      <protection locked="0"/>
    </xf>
    <xf numFmtId="0" fontId="13" fillId="55" borderId="85" xfId="88" applyFont="1" applyFill="1" applyBorder="1" applyProtection="1">
      <alignment/>
      <protection locked="0"/>
    </xf>
    <xf numFmtId="0" fontId="13" fillId="55" borderId="71" xfId="88" applyFont="1" applyFill="1" applyBorder="1" applyProtection="1">
      <alignment/>
      <protection locked="0"/>
    </xf>
    <xf numFmtId="0" fontId="13" fillId="55" borderId="49" xfId="88" applyFont="1" applyFill="1" applyBorder="1" applyProtection="1">
      <alignment/>
      <protection locked="0"/>
    </xf>
    <xf numFmtId="0" fontId="13" fillId="55" borderId="86" xfId="88" applyFont="1" applyFill="1" applyBorder="1" applyProtection="1">
      <alignment/>
      <protection locked="0"/>
    </xf>
    <xf numFmtId="1" fontId="13" fillId="55" borderId="28" xfId="88" applyNumberFormat="1" applyFont="1" applyFill="1" applyBorder="1" applyProtection="1">
      <alignment/>
      <protection locked="0"/>
    </xf>
    <xf numFmtId="1" fontId="13" fillId="0" borderId="28" xfId="88" applyNumberFormat="1" applyFont="1" applyFill="1" applyBorder="1" applyAlignment="1" applyProtection="1">
      <alignment horizontal="right"/>
      <protection locked="0"/>
    </xf>
    <xf numFmtId="1" fontId="13" fillId="0" borderId="48" xfId="88" applyNumberFormat="1" applyFont="1" applyFill="1" applyBorder="1" applyAlignment="1" applyProtection="1">
      <alignment horizontal="right"/>
      <protection locked="0"/>
    </xf>
    <xf numFmtId="1" fontId="13" fillId="62" borderId="48" xfId="88" applyNumberFormat="1" applyFont="1" applyFill="1" applyBorder="1" applyAlignment="1" applyProtection="1">
      <alignment horizontal="right"/>
      <protection locked="0"/>
    </xf>
    <xf numFmtId="1" fontId="13" fillId="62" borderId="71" xfId="88" applyNumberFormat="1" applyFont="1" applyFill="1" applyBorder="1" applyAlignment="1" applyProtection="1">
      <alignment horizontal="right"/>
      <protection locked="0"/>
    </xf>
    <xf numFmtId="1" fontId="25" fillId="55" borderId="47" xfId="82" applyNumberFormat="1" applyFont="1" applyFill="1" applyBorder="1" applyAlignment="1" applyProtection="1">
      <alignment horizontal="center"/>
      <protection locked="0"/>
    </xf>
    <xf numFmtId="1" fontId="25" fillId="55" borderId="51" xfId="82" applyNumberFormat="1" applyFont="1" applyFill="1" applyBorder="1" applyAlignment="1" applyProtection="1">
      <alignment horizontal="center"/>
      <protection locked="0"/>
    </xf>
    <xf numFmtId="1" fontId="25" fillId="55" borderId="92" xfId="82" applyNumberFormat="1" applyFont="1" applyFill="1" applyBorder="1" applyAlignment="1" applyProtection="1">
      <alignment horizontal="center"/>
      <protection locked="0"/>
    </xf>
    <xf numFmtId="1" fontId="25" fillId="55" borderId="27" xfId="82" applyNumberFormat="1" applyFont="1" applyFill="1" applyBorder="1" applyAlignment="1" applyProtection="1">
      <alignment horizontal="center"/>
      <protection locked="0"/>
    </xf>
    <xf numFmtId="164" fontId="13" fillId="55" borderId="87" xfId="88" applyNumberFormat="1" applyFont="1" applyFill="1" applyBorder="1" applyAlignment="1" applyProtection="1">
      <alignment horizontal="center"/>
      <protection locked="0"/>
    </xf>
    <xf numFmtId="164" fontId="13" fillId="55" borderId="45" xfId="88" applyNumberFormat="1" applyFont="1" applyFill="1" applyBorder="1" applyAlignment="1" applyProtection="1">
      <alignment horizontal="center"/>
      <protection locked="0"/>
    </xf>
    <xf numFmtId="0" fontId="54" fillId="0" borderId="0" xfId="88" applyFont="1" applyFill="1" applyAlignment="1" applyProtection="1">
      <alignment vertical="center" shrinkToFit="1"/>
      <protection locked="0"/>
    </xf>
    <xf numFmtId="0" fontId="54" fillId="0" borderId="0" xfId="88" applyFont="1" applyFill="1" applyBorder="1" applyAlignment="1" applyProtection="1">
      <alignment vertical="center" shrinkToFit="1"/>
      <protection locked="0"/>
    </xf>
    <xf numFmtId="0" fontId="54" fillId="55" borderId="80" xfId="88" applyFont="1" applyFill="1" applyBorder="1" applyAlignment="1" applyProtection="1">
      <alignment vertical="center" shrinkToFit="1"/>
      <protection locked="0"/>
    </xf>
    <xf numFmtId="0" fontId="54" fillId="55" borderId="82" xfId="88" applyFont="1" applyFill="1" applyBorder="1" applyAlignment="1" applyProtection="1">
      <alignment vertical="center" shrinkToFit="1"/>
      <protection locked="0"/>
    </xf>
    <xf numFmtId="0" fontId="59" fillId="0" borderId="82" xfId="85" applyFont="1" applyFill="1" applyBorder="1" applyAlignment="1" applyProtection="1">
      <alignment horizontal="left" vertical="center" wrapText="1"/>
      <protection locked="0"/>
    </xf>
    <xf numFmtId="0" fontId="28" fillId="0" borderId="82" xfId="88" applyFont="1" applyFill="1" applyBorder="1" applyAlignment="1" applyProtection="1">
      <alignment horizontal="center" vertical="center" shrinkToFit="1"/>
      <protection locked="0"/>
    </xf>
    <xf numFmtId="0" fontId="54" fillId="0" borderId="82" xfId="88" applyFont="1" applyFill="1" applyBorder="1" applyAlignment="1" applyProtection="1">
      <alignment horizontal="left" vertical="center" shrinkToFit="1"/>
      <protection locked="0"/>
    </xf>
    <xf numFmtId="49" fontId="54" fillId="0" borderId="82" xfId="88" applyNumberFormat="1" applyFont="1" applyFill="1" applyBorder="1" applyAlignment="1" applyProtection="1">
      <alignment horizontal="left" vertical="center" shrinkToFit="1"/>
      <protection locked="0"/>
    </xf>
    <xf numFmtId="49" fontId="54" fillId="0" borderId="83" xfId="88" applyNumberFormat="1" applyFont="1" applyFill="1" applyBorder="1" applyAlignment="1" applyProtection="1">
      <alignment horizontal="left" vertical="center" shrinkToFit="1"/>
      <protection locked="0"/>
    </xf>
    <xf numFmtId="0" fontId="13" fillId="53" borderId="0" xfId="88" applyFont="1" applyFill="1" applyBorder="1" applyProtection="1">
      <alignment/>
      <protection locked="0"/>
    </xf>
    <xf numFmtId="0" fontId="13" fillId="53" borderId="38" xfId="88" applyFont="1" applyFill="1" applyBorder="1" applyProtection="1">
      <alignment/>
      <protection locked="0"/>
    </xf>
    <xf numFmtId="0" fontId="13" fillId="53" borderId="31" xfId="88" applyFont="1" applyFill="1" applyBorder="1" applyProtection="1">
      <alignment/>
      <protection locked="0"/>
    </xf>
    <xf numFmtId="0" fontId="13" fillId="53" borderId="36" xfId="88" applyFont="1" applyFill="1" applyBorder="1" applyProtection="1">
      <alignment/>
      <protection locked="0"/>
    </xf>
    <xf numFmtId="0" fontId="13" fillId="53" borderId="30" xfId="88" applyFont="1" applyFill="1" applyBorder="1" applyProtection="1">
      <alignment/>
      <protection locked="0"/>
    </xf>
    <xf numFmtId="1" fontId="54" fillId="53" borderId="31" xfId="88" applyNumberFormat="1" applyFont="1" applyFill="1" applyBorder="1" applyProtection="1">
      <alignment/>
      <protection locked="0"/>
    </xf>
    <xf numFmtId="1" fontId="54" fillId="53" borderId="30" xfId="88" applyNumberFormat="1" applyFont="1" applyFill="1" applyBorder="1" applyProtection="1">
      <alignment/>
      <protection locked="0"/>
    </xf>
    <xf numFmtId="1" fontId="54" fillId="53" borderId="44" xfId="88" applyNumberFormat="1" applyFont="1" applyFill="1" applyBorder="1" applyProtection="1">
      <alignment/>
      <protection locked="0"/>
    </xf>
    <xf numFmtId="1" fontId="54" fillId="53" borderId="69" xfId="88" applyNumberFormat="1" applyFont="1" applyFill="1" applyBorder="1" applyAlignment="1" applyProtection="1">
      <alignment horizontal="center"/>
      <protection locked="0"/>
    </xf>
    <xf numFmtId="0" fontId="28" fillId="53" borderId="35" xfId="88" applyFont="1" applyFill="1" applyBorder="1" applyAlignment="1" applyProtection="1">
      <alignment horizontal="center"/>
      <protection locked="0"/>
    </xf>
    <xf numFmtId="1" fontId="13" fillId="55" borderId="47" xfId="82" applyNumberFormat="1" applyFont="1" applyFill="1" applyBorder="1" applyProtection="1">
      <alignment/>
      <protection locked="0"/>
    </xf>
    <xf numFmtId="1" fontId="13" fillId="55" borderId="20" xfId="82" applyNumberFormat="1" applyFont="1" applyFill="1" applyBorder="1" applyProtection="1">
      <alignment/>
      <protection locked="0"/>
    </xf>
    <xf numFmtId="1" fontId="13" fillId="55" borderId="23" xfId="82" applyNumberFormat="1" applyFont="1" applyFill="1" applyBorder="1" applyProtection="1">
      <alignment/>
      <protection locked="0"/>
    </xf>
    <xf numFmtId="1" fontId="13" fillId="55" borderId="46" xfId="82" applyNumberFormat="1" applyFont="1" applyFill="1" applyBorder="1" applyProtection="1">
      <alignment/>
      <protection locked="0"/>
    </xf>
    <xf numFmtId="1" fontId="13" fillId="0" borderId="42" xfId="88" applyNumberFormat="1" applyFont="1" applyFill="1" applyBorder="1" applyAlignment="1" applyProtection="1">
      <alignment horizontal="right"/>
      <protection locked="0"/>
    </xf>
    <xf numFmtId="1" fontId="13" fillId="0" borderId="22" xfId="88" applyNumberFormat="1" applyFont="1" applyFill="1" applyBorder="1" applyAlignment="1" applyProtection="1">
      <alignment horizontal="right"/>
      <protection locked="0"/>
    </xf>
    <xf numFmtId="1" fontId="13" fillId="62" borderId="22" xfId="88" applyNumberFormat="1" applyFont="1" applyFill="1" applyBorder="1" applyAlignment="1" applyProtection="1">
      <alignment horizontal="right"/>
      <protection locked="0"/>
    </xf>
    <xf numFmtId="1" fontId="13" fillId="62" borderId="21" xfId="88" applyNumberFormat="1" applyFont="1" applyFill="1" applyBorder="1" applyAlignment="1" applyProtection="1">
      <alignment horizontal="right"/>
      <protection locked="0"/>
    </xf>
    <xf numFmtId="1" fontId="13" fillId="62" borderId="20" xfId="88" applyNumberFormat="1" applyFont="1" applyFill="1" applyBorder="1" applyAlignment="1" applyProtection="1">
      <alignment horizontal="right"/>
      <protection locked="0"/>
    </xf>
    <xf numFmtId="1" fontId="13" fillId="55" borderId="42" xfId="88" applyNumberFormat="1" applyFont="1" applyFill="1" applyBorder="1" applyAlignment="1" applyProtection="1">
      <alignment horizontal="center"/>
      <protection locked="0"/>
    </xf>
    <xf numFmtId="1" fontId="13" fillId="55" borderId="46" xfId="88" applyNumberFormat="1" applyFont="1" applyFill="1" applyBorder="1" applyAlignment="1" applyProtection="1">
      <alignment horizontal="center"/>
      <protection locked="0"/>
    </xf>
    <xf numFmtId="1" fontId="13" fillId="55" borderId="47" xfId="88" applyNumberFormat="1" applyFont="1" applyFill="1" applyBorder="1" applyAlignment="1" applyProtection="1">
      <alignment horizontal="center"/>
      <protection locked="0"/>
    </xf>
    <xf numFmtId="1" fontId="13" fillId="55" borderId="45" xfId="88" applyNumberFormat="1" applyFont="1" applyFill="1" applyBorder="1" applyAlignment="1" applyProtection="1">
      <alignment horizontal="center"/>
      <protection locked="0"/>
    </xf>
    <xf numFmtId="1" fontId="13" fillId="0" borderId="21" xfId="82" applyNumberFormat="1" applyFont="1" applyFill="1" applyBorder="1" applyProtection="1">
      <alignment/>
      <protection locked="0"/>
    </xf>
    <xf numFmtId="1" fontId="66" fillId="55" borderId="42" xfId="88" applyNumberFormat="1" applyFont="1" applyFill="1" applyBorder="1" applyAlignment="1" applyProtection="1">
      <alignment horizontal="center"/>
      <protection locked="0"/>
    </xf>
    <xf numFmtId="1" fontId="25" fillId="0" borderId="42" xfId="88" applyNumberFormat="1" applyFont="1" applyFill="1" applyBorder="1" applyAlignment="1" applyProtection="1">
      <alignment horizontal="center"/>
      <protection locked="0"/>
    </xf>
    <xf numFmtId="0" fontId="13" fillId="55" borderId="0" xfId="82" applyFont="1" applyFill="1" applyProtection="1">
      <alignment/>
      <protection locked="0"/>
    </xf>
    <xf numFmtId="1" fontId="13" fillId="55" borderId="22" xfId="82" applyNumberFormat="1" applyFont="1" applyFill="1" applyBorder="1" applyProtection="1">
      <alignment/>
      <protection locked="0"/>
    </xf>
    <xf numFmtId="1" fontId="13" fillId="55" borderId="99" xfId="82" applyNumberFormat="1" applyFont="1" applyFill="1" applyBorder="1" applyAlignment="1" applyProtection="1">
      <alignment horizontal="center" vertical="center"/>
      <protection locked="0"/>
    </xf>
    <xf numFmtId="1" fontId="13" fillId="60" borderId="99" xfId="82" applyNumberFormat="1" applyFont="1" applyFill="1" applyBorder="1" applyAlignment="1" applyProtection="1">
      <alignment horizontal="center" vertical="center"/>
      <protection locked="0"/>
    </xf>
    <xf numFmtId="1" fontId="13" fillId="0" borderId="99" xfId="82" applyNumberFormat="1" applyFont="1" applyFill="1" applyBorder="1" applyAlignment="1" applyProtection="1">
      <alignment horizontal="center" vertical="center"/>
      <protection locked="0"/>
    </xf>
    <xf numFmtId="0" fontId="13" fillId="55" borderId="99" xfId="82" applyFont="1" applyFill="1" applyBorder="1" applyAlignment="1" applyProtection="1">
      <alignment horizontal="center"/>
      <protection locked="0"/>
    </xf>
    <xf numFmtId="49" fontId="13" fillId="55" borderId="99" xfId="82" applyNumberFormat="1" applyFont="1" applyFill="1" applyBorder="1" applyAlignment="1" applyProtection="1">
      <alignment horizontal="center"/>
      <protection locked="0"/>
    </xf>
    <xf numFmtId="0" fontId="25" fillId="55" borderId="99" xfId="82" applyFont="1" applyFill="1" applyBorder="1" applyAlignment="1" applyProtection="1">
      <alignment horizontal="center"/>
      <protection locked="0"/>
    </xf>
    <xf numFmtId="0" fontId="54" fillId="55" borderId="0" xfId="88" applyFont="1" applyFill="1" applyAlignment="1" applyProtection="1">
      <alignment vertical="center" shrinkToFit="1"/>
      <protection locked="0"/>
    </xf>
    <xf numFmtId="0" fontId="54" fillId="55" borderId="0" xfId="88" applyFont="1" applyFill="1" applyBorder="1" applyAlignment="1" applyProtection="1">
      <alignment vertical="center" shrinkToFit="1"/>
      <protection locked="0"/>
    </xf>
    <xf numFmtId="0" fontId="67" fillId="0" borderId="80" xfId="88" applyFont="1" applyBorder="1" applyAlignment="1" applyProtection="1">
      <alignment horizontal="center" vertical="center" shrinkToFit="1"/>
      <protection locked="0"/>
    </xf>
    <xf numFmtId="0" fontId="67" fillId="0" borderId="82" xfId="88" applyFont="1" applyBorder="1" applyAlignment="1" applyProtection="1">
      <alignment horizontal="center" vertical="center" shrinkToFit="1"/>
      <protection locked="0"/>
    </xf>
    <xf numFmtId="0" fontId="0" fillId="55" borderId="0" xfId="88" applyFont="1" applyFill="1" applyAlignment="1" applyProtection="1">
      <alignment/>
      <protection locked="0"/>
    </xf>
    <xf numFmtId="0" fontId="68" fillId="0" borderId="77" xfId="88" applyFont="1" applyFill="1" applyBorder="1" applyAlignment="1" applyProtection="1">
      <alignment horizontal="center" vertical="center" shrinkToFit="1"/>
      <protection locked="0"/>
    </xf>
    <xf numFmtId="0" fontId="68" fillId="0" borderId="83" xfId="88" applyFont="1" applyFill="1" applyBorder="1" applyAlignment="1" applyProtection="1">
      <alignment horizontal="center" vertical="center" shrinkToFit="1"/>
      <protection locked="0"/>
    </xf>
    <xf numFmtId="164" fontId="14" fillId="55" borderId="75" xfId="88" applyNumberFormat="1" applyFont="1" applyFill="1" applyBorder="1" applyAlignment="1" applyProtection="1">
      <alignment horizontal="center" vertical="center" textRotation="90" wrapText="1"/>
      <protection locked="0"/>
    </xf>
    <xf numFmtId="0" fontId="14" fillId="55" borderId="100" xfId="88" applyFont="1" applyFill="1" applyBorder="1" applyAlignment="1" applyProtection="1">
      <alignment/>
      <protection locked="0"/>
    </xf>
    <xf numFmtId="0" fontId="69" fillId="0" borderId="77" xfId="88" applyFont="1" applyFill="1" applyBorder="1" applyAlignment="1" applyProtection="1">
      <alignment horizontal="center" vertical="center" textRotation="90" wrapText="1"/>
      <protection locked="0"/>
    </xf>
    <xf numFmtId="0" fontId="69" fillId="0" borderId="83" xfId="88" applyFont="1" applyFill="1" applyBorder="1" applyAlignment="1" applyProtection="1">
      <alignment horizontal="center" vertical="center" textRotation="90" wrapText="1"/>
      <protection locked="0"/>
    </xf>
    <xf numFmtId="0" fontId="14" fillId="55" borderId="67" xfId="88" applyFont="1" applyFill="1" applyBorder="1" applyAlignment="1" applyProtection="1">
      <alignment textRotation="90"/>
      <protection locked="0"/>
    </xf>
    <xf numFmtId="0" fontId="0" fillId="0" borderId="0" xfId="87" applyFont="1">
      <alignment/>
      <protection/>
    </xf>
    <xf numFmtId="0" fontId="0" fillId="0" borderId="0" xfId="88" applyFont="1" applyAlignment="1">
      <alignment/>
      <protection/>
    </xf>
    <xf numFmtId="0" fontId="67" fillId="0" borderId="0" xfId="88" applyFont="1" applyAlignment="1">
      <alignment/>
      <protection/>
    </xf>
    <xf numFmtId="0" fontId="13" fillId="0" borderId="0" xfId="87" applyFont="1" applyBorder="1" applyAlignment="1">
      <alignment horizontal="left" vertical="center"/>
      <protection/>
    </xf>
    <xf numFmtId="0" fontId="14" fillId="0" borderId="0" xfId="87" applyFont="1" applyAlignment="1">
      <alignment/>
      <protection/>
    </xf>
    <xf numFmtId="0" fontId="70" fillId="0" borderId="0" xfId="88" applyFont="1" applyAlignment="1">
      <alignment horizontal="left"/>
      <protection/>
    </xf>
    <xf numFmtId="0" fontId="14" fillId="0" borderId="0" xfId="87" applyFont="1" applyBorder="1" applyAlignment="1">
      <alignment horizontal="center" vertical="center"/>
      <protection/>
    </xf>
    <xf numFmtId="0" fontId="13" fillId="0" borderId="0" xfId="87" applyFont="1" applyBorder="1" applyAlignment="1">
      <alignment horizontal="center" vertical="center"/>
      <protection/>
    </xf>
    <xf numFmtId="0" fontId="14" fillId="0" borderId="0" xfId="87" applyFont="1" applyBorder="1" applyAlignment="1">
      <alignment horizontal="center" vertical="center" shrinkToFit="1"/>
      <protection/>
    </xf>
    <xf numFmtId="0" fontId="14" fillId="0" borderId="0" xfId="87" applyFont="1" applyBorder="1" applyAlignment="1">
      <alignment horizontal="center" shrinkToFit="1"/>
      <protection/>
    </xf>
    <xf numFmtId="0" fontId="14" fillId="0" borderId="0" xfId="87" applyNumberFormat="1" applyFont="1" applyBorder="1" applyAlignment="1">
      <alignment horizontal="center" shrinkToFit="1"/>
      <protection/>
    </xf>
    <xf numFmtId="165" fontId="14" fillId="0" borderId="0" xfId="87" applyNumberFormat="1" applyFont="1" applyBorder="1" applyAlignment="1">
      <alignment horizontal="center" shrinkToFit="1"/>
      <protection/>
    </xf>
    <xf numFmtId="0" fontId="0" fillId="0" borderId="0" xfId="87" applyBorder="1" applyAlignment="1">
      <alignment horizontal="center" vertical="center"/>
      <protection/>
    </xf>
    <xf numFmtId="0" fontId="0" fillId="0" borderId="0" xfId="87" applyBorder="1">
      <alignment/>
      <protection/>
    </xf>
    <xf numFmtId="0" fontId="13" fillId="0" borderId="0" xfId="87" applyNumberFormat="1" applyFont="1" applyBorder="1" applyAlignment="1">
      <alignment horizontal="center" vertical="center"/>
      <protection/>
    </xf>
    <xf numFmtId="0" fontId="14" fillId="0" borderId="0" xfId="87" applyNumberFormat="1" applyFont="1" applyBorder="1" applyAlignment="1" quotePrefix="1">
      <alignment horizontal="center" vertical="center"/>
      <protection/>
    </xf>
    <xf numFmtId="165" fontId="14" fillId="0" borderId="0" xfId="87" applyNumberFormat="1" applyFont="1" applyBorder="1" applyAlignment="1">
      <alignment horizontal="center" vertical="center"/>
      <protection/>
    </xf>
    <xf numFmtId="0" fontId="14" fillId="0" borderId="0" xfId="88" applyFont="1" applyFill="1" applyBorder="1" applyProtection="1">
      <alignment/>
      <protection locked="0"/>
    </xf>
    <xf numFmtId="0" fontId="14" fillId="0" borderId="0" xfId="87" applyNumberFormat="1" applyFont="1" applyBorder="1" applyAlignment="1">
      <alignment horizontal="center" vertical="center"/>
      <protection/>
    </xf>
    <xf numFmtId="0" fontId="14" fillId="0" borderId="0" xfId="87" applyFont="1" applyBorder="1" applyAlignment="1">
      <alignment horizontal="right"/>
      <protection/>
    </xf>
    <xf numFmtId="0" fontId="13" fillId="0" borderId="0" xfId="87" applyFont="1" applyBorder="1" applyAlignment="1">
      <alignment horizontal="right"/>
      <protection/>
    </xf>
    <xf numFmtId="0" fontId="13" fillId="0" borderId="0" xfId="87" applyFont="1" applyBorder="1">
      <alignment/>
      <protection/>
    </xf>
    <xf numFmtId="0" fontId="0" fillId="0" borderId="0" xfId="87" applyFont="1" applyBorder="1">
      <alignment/>
      <protection/>
    </xf>
    <xf numFmtId="0" fontId="55" fillId="0" borderId="0" xfId="87" applyFont="1" applyBorder="1" applyAlignment="1">
      <alignment horizontal="center" vertical="center"/>
      <protection/>
    </xf>
    <xf numFmtId="0" fontId="13" fillId="0" borderId="0" xfId="87" applyFont="1" applyBorder="1" applyAlignment="1">
      <alignment horizontal="center" vertical="center"/>
      <protection/>
    </xf>
    <xf numFmtId="0" fontId="55" fillId="0" borderId="0" xfId="87" applyFont="1" applyAlignment="1">
      <alignment horizontal="center" vertical="center" textRotation="90" wrapText="1"/>
      <protection/>
    </xf>
    <xf numFmtId="0" fontId="13" fillId="0" borderId="0" xfId="87" applyFont="1" applyBorder="1" applyAlignment="1">
      <alignment horizontal="center"/>
      <protection/>
    </xf>
    <xf numFmtId="0" fontId="55" fillId="0" borderId="0" xfId="87" applyFont="1" applyAlignment="1">
      <alignment textRotation="90"/>
      <protection/>
    </xf>
    <xf numFmtId="0" fontId="55" fillId="0" borderId="0" xfId="87" applyFont="1" applyAlignment="1">
      <alignment horizontal="left"/>
      <protection/>
    </xf>
    <xf numFmtId="0" fontId="0" fillId="0" borderId="0" xfId="87" applyAlignment="1">
      <alignment/>
      <protection/>
    </xf>
    <xf numFmtId="0" fontId="14" fillId="0" borderId="86" xfId="88" applyFont="1" applyFill="1" applyBorder="1" applyProtection="1">
      <alignment/>
      <protection locked="0"/>
    </xf>
    <xf numFmtId="0" fontId="14" fillId="0" borderId="84" xfId="87" applyNumberFormat="1" applyFont="1" applyBorder="1" applyAlignment="1">
      <alignment horizontal="center" vertical="center"/>
      <protection/>
    </xf>
    <xf numFmtId="0" fontId="14" fillId="0" borderId="84" xfId="87" applyFont="1" applyBorder="1" applyAlignment="1">
      <alignment horizontal="right"/>
      <protection/>
    </xf>
    <xf numFmtId="0" fontId="14" fillId="0" borderId="28" xfId="88" applyFont="1" applyFill="1" applyBorder="1" applyProtection="1">
      <alignment/>
      <protection locked="0"/>
    </xf>
    <xf numFmtId="0" fontId="13" fillId="0" borderId="84" xfId="87" applyFont="1" applyBorder="1" applyAlignment="1">
      <alignment horizontal="center"/>
      <protection/>
    </xf>
    <xf numFmtId="0" fontId="13" fillId="0" borderId="0" xfId="87" applyFont="1" applyAlignment="1">
      <alignment horizontal="center"/>
      <protection/>
    </xf>
    <xf numFmtId="0" fontId="14" fillId="0" borderId="0" xfId="87" applyFont="1">
      <alignment/>
      <protection/>
    </xf>
    <xf numFmtId="0" fontId="13" fillId="0" borderId="0" xfId="87" applyFont="1" applyAlignment="1">
      <alignment horizontal="left" wrapText="1"/>
      <protection/>
    </xf>
    <xf numFmtId="0" fontId="0" fillId="0" borderId="0" xfId="87" applyFont="1" applyBorder="1" applyAlignment="1">
      <alignment horizontal="center" vertical="center"/>
      <protection/>
    </xf>
    <xf numFmtId="0" fontId="14" fillId="0" borderId="0" xfId="87" applyFont="1" applyAlignment="1">
      <alignment horizontal="right"/>
      <protection/>
    </xf>
    <xf numFmtId="0" fontId="13" fillId="0" borderId="0" xfId="87" applyFont="1">
      <alignment/>
      <protection/>
    </xf>
    <xf numFmtId="49" fontId="14" fillId="4" borderId="56" xfId="87" applyNumberFormat="1" applyFont="1" applyFill="1" applyBorder="1" applyAlignment="1">
      <alignment horizontal="center" vertical="center"/>
      <protection/>
    </xf>
    <xf numFmtId="49" fontId="14" fillId="4" borderId="62" xfId="87" applyNumberFormat="1" applyFont="1" applyFill="1" applyBorder="1" applyAlignment="1">
      <alignment horizontal="center" vertical="center"/>
      <protection/>
    </xf>
    <xf numFmtId="49" fontId="14" fillId="4" borderId="64" xfId="87" applyNumberFormat="1" applyFont="1" applyFill="1" applyBorder="1" applyAlignment="1">
      <alignment horizontal="center" vertical="center"/>
      <protection/>
    </xf>
    <xf numFmtId="49" fontId="14" fillId="4" borderId="61" xfId="87" applyNumberFormat="1" applyFont="1" applyFill="1" applyBorder="1" applyAlignment="1">
      <alignment horizontal="center" vertical="center"/>
      <protection/>
    </xf>
    <xf numFmtId="49" fontId="14" fillId="55" borderId="63" xfId="87" applyNumberFormat="1" applyFont="1" applyFill="1" applyBorder="1" applyAlignment="1">
      <alignment horizontal="center" vertical="center"/>
      <protection/>
    </xf>
    <xf numFmtId="49" fontId="14" fillId="55" borderId="62" xfId="87" applyNumberFormat="1" applyFont="1" applyFill="1" applyBorder="1" applyAlignment="1">
      <alignment horizontal="center" vertical="center"/>
      <protection/>
    </xf>
    <xf numFmtId="49" fontId="14" fillId="0" borderId="62" xfId="87" applyNumberFormat="1" applyFont="1" applyFill="1" applyBorder="1" applyAlignment="1">
      <alignment horizontal="center" vertical="center"/>
      <protection/>
    </xf>
    <xf numFmtId="0" fontId="14" fillId="0" borderId="62" xfId="87" applyFont="1" applyBorder="1" applyAlignment="1">
      <alignment horizontal="center" vertical="center"/>
      <protection/>
    </xf>
    <xf numFmtId="0" fontId="14" fillId="0" borderId="64" xfId="87" applyFont="1" applyBorder="1" applyAlignment="1">
      <alignment horizontal="center" vertical="center"/>
      <protection/>
    </xf>
    <xf numFmtId="0" fontId="14" fillId="0" borderId="63" xfId="87" applyFont="1" applyBorder="1" applyAlignment="1">
      <alignment horizontal="center" vertical="center"/>
      <protection/>
    </xf>
    <xf numFmtId="0" fontId="14" fillId="0" borderId="61" xfId="87" applyFont="1" applyBorder="1" applyAlignment="1">
      <alignment horizontal="center" vertical="center"/>
      <protection/>
    </xf>
    <xf numFmtId="49" fontId="14" fillId="5" borderId="63" xfId="87" applyNumberFormat="1" applyFont="1" applyFill="1" applyBorder="1" applyAlignment="1">
      <alignment horizontal="center" vertical="center"/>
      <protection/>
    </xf>
    <xf numFmtId="49" fontId="14" fillId="5" borderId="62" xfId="87" applyNumberFormat="1" applyFont="1" applyFill="1" applyBorder="1" applyAlignment="1">
      <alignment horizontal="center" vertical="center"/>
      <protection/>
    </xf>
    <xf numFmtId="49" fontId="14" fillId="4" borderId="101" xfId="87" applyNumberFormat="1" applyFont="1" applyFill="1" applyBorder="1" applyAlignment="1">
      <alignment horizontal="center" vertical="center"/>
      <protection/>
    </xf>
    <xf numFmtId="49" fontId="14" fillId="4" borderId="21" xfId="87" applyNumberFormat="1" applyFont="1" applyFill="1" applyBorder="1" applyAlignment="1">
      <alignment horizontal="center" vertical="center"/>
      <protection/>
    </xf>
    <xf numFmtId="0" fontId="14" fillId="4" borderId="21" xfId="87" applyFont="1" applyFill="1" applyBorder="1" applyAlignment="1">
      <alignment horizontal="center" vertical="center"/>
      <protection/>
    </xf>
    <xf numFmtId="0" fontId="14" fillId="4" borderId="20" xfId="87" applyFont="1" applyFill="1" applyBorder="1" applyAlignment="1">
      <alignment horizontal="center" vertical="center"/>
      <protection/>
    </xf>
    <xf numFmtId="0" fontId="14" fillId="4" borderId="102" xfId="87" applyFont="1" applyFill="1" applyBorder="1" applyAlignment="1">
      <alignment horizontal="center" vertical="center"/>
      <protection/>
    </xf>
    <xf numFmtId="0" fontId="14" fillId="0" borderId="48" xfId="87" applyFont="1" applyBorder="1" applyAlignment="1">
      <alignment horizontal="center" vertical="center"/>
      <protection/>
    </xf>
    <xf numFmtId="0" fontId="14" fillId="0" borderId="71" xfId="87" applyFont="1" applyBorder="1" applyAlignment="1">
      <alignment horizontal="center" vertical="center"/>
      <protection/>
    </xf>
    <xf numFmtId="0" fontId="14" fillId="0" borderId="102" xfId="87" applyFont="1" applyBorder="1" applyAlignment="1">
      <alignment horizontal="center" vertical="center"/>
      <protection/>
    </xf>
    <xf numFmtId="0" fontId="14" fillId="0" borderId="21" xfId="87" applyFont="1" applyBorder="1" applyAlignment="1">
      <alignment horizontal="center" vertical="center"/>
      <protection/>
    </xf>
    <xf numFmtId="0" fontId="14" fillId="0" borderId="103" xfId="87" applyFont="1" applyBorder="1" applyAlignment="1">
      <alignment horizontal="center" vertical="center"/>
      <protection/>
    </xf>
    <xf numFmtId="49" fontId="14" fillId="5" borderId="101" xfId="87" applyNumberFormat="1" applyFont="1" applyFill="1" applyBorder="1" applyAlignment="1">
      <alignment horizontal="center" vertical="center"/>
      <protection/>
    </xf>
    <xf numFmtId="0" fontId="14" fillId="5" borderId="21" xfId="87" applyFont="1" applyFill="1" applyBorder="1" applyAlignment="1">
      <alignment horizontal="center" vertical="center"/>
      <protection/>
    </xf>
    <xf numFmtId="0" fontId="14" fillId="0" borderId="101" xfId="87" applyFont="1" applyBorder="1" applyAlignment="1">
      <alignment horizontal="center" vertical="center"/>
      <protection/>
    </xf>
    <xf numFmtId="49" fontId="14" fillId="4" borderId="20" xfId="87" applyNumberFormat="1" applyFont="1" applyFill="1" applyBorder="1" applyAlignment="1">
      <alignment horizontal="center" vertical="center"/>
      <protection/>
    </xf>
    <xf numFmtId="49" fontId="14" fillId="4" borderId="103" xfId="87" applyNumberFormat="1" applyFont="1" applyFill="1" applyBorder="1" applyAlignment="1">
      <alignment horizontal="center" vertical="center"/>
      <protection/>
    </xf>
    <xf numFmtId="49" fontId="14" fillId="55" borderId="21" xfId="87" applyNumberFormat="1" applyFont="1" applyFill="1" applyBorder="1" applyAlignment="1">
      <alignment horizontal="center" vertical="center"/>
      <protection/>
    </xf>
    <xf numFmtId="49" fontId="14" fillId="0" borderId="21" xfId="87" applyNumberFormat="1" applyFont="1" applyFill="1" applyBorder="1" applyAlignment="1">
      <alignment horizontal="center" vertical="center"/>
      <protection/>
    </xf>
    <xf numFmtId="0" fontId="14" fillId="0" borderId="20" xfId="87" applyFont="1" applyBorder="1" applyAlignment="1">
      <alignment horizontal="center" vertical="center"/>
      <protection/>
    </xf>
    <xf numFmtId="0" fontId="14" fillId="0" borderId="22" xfId="87" applyFont="1" applyBorder="1" applyAlignment="1">
      <alignment horizontal="center" vertical="center"/>
      <protection/>
    </xf>
    <xf numFmtId="49" fontId="14" fillId="5" borderId="21" xfId="87" applyNumberFormat="1" applyFont="1" applyFill="1" applyBorder="1" applyAlignment="1">
      <alignment horizontal="center" vertical="center"/>
      <protection/>
    </xf>
    <xf numFmtId="49" fontId="14" fillId="4" borderId="104" xfId="87" applyNumberFormat="1" applyFont="1" applyFill="1" applyBorder="1" applyAlignment="1">
      <alignment horizontal="center" vertical="center"/>
      <protection/>
    </xf>
    <xf numFmtId="49" fontId="14" fillId="4" borderId="105" xfId="87" applyNumberFormat="1" applyFont="1" applyFill="1" applyBorder="1" applyAlignment="1">
      <alignment horizontal="center" vertical="center"/>
      <protection/>
    </xf>
    <xf numFmtId="49" fontId="14" fillId="4" borderId="106" xfId="87" applyNumberFormat="1" applyFont="1" applyFill="1" applyBorder="1" applyAlignment="1">
      <alignment horizontal="center" vertical="center"/>
      <protection/>
    </xf>
    <xf numFmtId="49" fontId="14" fillId="4" borderId="107" xfId="87" applyNumberFormat="1" applyFont="1" applyFill="1" applyBorder="1" applyAlignment="1">
      <alignment horizontal="center" vertical="center"/>
      <protection/>
    </xf>
    <xf numFmtId="0" fontId="14" fillId="0" borderId="108" xfId="87" applyFont="1" applyBorder="1" applyAlignment="1">
      <alignment horizontal="center" vertical="center"/>
      <protection/>
    </xf>
    <xf numFmtId="0" fontId="14" fillId="0" borderId="109" xfId="87" applyFont="1" applyBorder="1" applyAlignment="1">
      <alignment horizontal="center" vertical="center"/>
      <protection/>
    </xf>
    <xf numFmtId="49" fontId="14" fillId="55" borderId="109" xfId="87" applyNumberFormat="1" applyFont="1" applyFill="1" applyBorder="1" applyAlignment="1">
      <alignment horizontal="center" vertical="center"/>
      <protection/>
    </xf>
    <xf numFmtId="49" fontId="14" fillId="0" borderId="109" xfId="87" applyNumberFormat="1" applyFont="1" applyFill="1" applyBorder="1" applyAlignment="1">
      <alignment horizontal="center" vertical="center"/>
      <protection/>
    </xf>
    <xf numFmtId="0" fontId="14" fillId="0" borderId="110" xfId="87" applyFont="1" applyBorder="1" applyAlignment="1">
      <alignment horizontal="center" vertical="center"/>
      <protection/>
    </xf>
    <xf numFmtId="0" fontId="14" fillId="0" borderId="107" xfId="87" applyFont="1" applyBorder="1" applyAlignment="1">
      <alignment horizontal="center" vertical="center"/>
      <protection/>
    </xf>
    <xf numFmtId="49" fontId="14" fillId="5" borderId="111" xfId="87" applyNumberFormat="1" applyFont="1" applyFill="1" applyBorder="1" applyAlignment="1">
      <alignment horizontal="center" vertical="center"/>
      <protection/>
    </xf>
    <xf numFmtId="49" fontId="14" fillId="5" borderId="105" xfId="87" applyNumberFormat="1" applyFont="1" applyFill="1" applyBorder="1" applyAlignment="1">
      <alignment horizontal="center" vertical="center"/>
      <protection/>
    </xf>
    <xf numFmtId="0" fontId="14" fillId="0" borderId="112" xfId="87" applyFont="1" applyBorder="1" applyAlignment="1">
      <alignment horizontal="center" vertical="center"/>
      <protection/>
    </xf>
    <xf numFmtId="0" fontId="14" fillId="0" borderId="60" xfId="87" applyFont="1" applyBorder="1" applyAlignment="1">
      <alignment horizontal="justify" vertical="center"/>
      <protection/>
    </xf>
    <xf numFmtId="0" fontId="14" fillId="0" borderId="55" xfId="87" applyFont="1" applyBorder="1" applyAlignment="1">
      <alignment horizontal="justify" vertical="center"/>
      <protection/>
    </xf>
    <xf numFmtId="0" fontId="14" fillId="0" borderId="59" xfId="87" applyFont="1" applyBorder="1" applyAlignment="1">
      <alignment horizontal="justify" vertical="center"/>
      <protection/>
    </xf>
    <xf numFmtId="0" fontId="14" fillId="0" borderId="113" xfId="87" applyFont="1" applyBorder="1" applyAlignment="1">
      <alignment horizontal="justify" vertical="center"/>
      <protection/>
    </xf>
    <xf numFmtId="0" fontId="14" fillId="0" borderId="54" xfId="87" applyFont="1" applyBorder="1" applyAlignment="1">
      <alignment horizontal="justify" vertical="center"/>
      <protection/>
    </xf>
    <xf numFmtId="0" fontId="14" fillId="0" borderId="57" xfId="87" applyFont="1" applyBorder="1" applyAlignment="1">
      <alignment horizontal="justify" vertical="center"/>
      <protection/>
    </xf>
    <xf numFmtId="0" fontId="14" fillId="0" borderId="53" xfId="87" applyFont="1" applyBorder="1" applyAlignment="1">
      <alignment horizontal="justify" vertical="center"/>
      <protection/>
    </xf>
    <xf numFmtId="0" fontId="14" fillId="0" borderId="114" xfId="87" applyFont="1" applyBorder="1" applyAlignment="1">
      <alignment horizontal="justify" vertical="center"/>
      <protection/>
    </xf>
    <xf numFmtId="0" fontId="14" fillId="55" borderId="59" xfId="87" applyFont="1" applyFill="1" applyBorder="1" applyAlignment="1">
      <alignment horizontal="justify" vertical="center"/>
      <protection/>
    </xf>
    <xf numFmtId="0" fontId="14" fillId="55" borderId="60" xfId="87" applyFont="1" applyFill="1" applyBorder="1" applyAlignment="1">
      <alignment horizontal="justify" vertical="center"/>
      <protection/>
    </xf>
    <xf numFmtId="0" fontId="14" fillId="55" borderId="114" xfId="87" applyFont="1" applyFill="1" applyBorder="1" applyAlignment="1">
      <alignment horizontal="justify" vertical="center"/>
      <protection/>
    </xf>
    <xf numFmtId="0" fontId="14" fillId="0" borderId="52" xfId="87" applyFont="1" applyBorder="1" applyAlignment="1">
      <alignment horizontal="justify" vertical="center"/>
      <protection/>
    </xf>
    <xf numFmtId="0" fontId="0" fillId="0" borderId="0" xfId="87" applyFill="1">
      <alignment/>
      <protection/>
    </xf>
    <xf numFmtId="0" fontId="0" fillId="0" borderId="0" xfId="87" applyFont="1" applyFill="1">
      <alignment/>
      <protection/>
    </xf>
    <xf numFmtId="0" fontId="71" fillId="0" borderId="0" xfId="87" applyFont="1" applyAlignment="1">
      <alignment horizontal="center" vertical="center" shrinkToFit="1"/>
      <protection/>
    </xf>
    <xf numFmtId="49" fontId="0" fillId="0" borderId="0" xfId="87" applyNumberFormat="1" applyFont="1">
      <alignment/>
      <protection/>
    </xf>
    <xf numFmtId="0" fontId="67" fillId="0" borderId="0" xfId="87" applyFont="1" applyAlignment="1">
      <alignment/>
      <protection/>
    </xf>
    <xf numFmtId="0" fontId="7" fillId="0" borderId="0" xfId="89" applyFont="1" applyAlignment="1">
      <alignment horizontal="center" vertical="justify"/>
      <protection/>
    </xf>
    <xf numFmtId="0" fontId="13" fillId="0" borderId="0" xfId="87" applyFont="1" applyAlignment="1">
      <alignment horizontal="right"/>
      <protection/>
    </xf>
    <xf numFmtId="0" fontId="15" fillId="0" borderId="0" xfId="87" applyFont="1" applyAlignment="1">
      <alignment horizontal="left"/>
      <protection/>
    </xf>
    <xf numFmtId="0" fontId="13" fillId="0" borderId="0" xfId="87" applyFont="1">
      <alignment/>
      <protection/>
    </xf>
    <xf numFmtId="0" fontId="15" fillId="0" borderId="0" xfId="87" applyFont="1" applyAlignment="1">
      <alignment horizontal="left" vertical="center"/>
      <protection/>
    </xf>
    <xf numFmtId="0" fontId="14" fillId="0" borderId="0" xfId="87" applyFont="1">
      <alignment/>
      <protection/>
    </xf>
    <xf numFmtId="0" fontId="12" fillId="0" borderId="0" xfId="87" applyFont="1">
      <alignment/>
      <protection/>
    </xf>
    <xf numFmtId="0" fontId="9" fillId="0" borderId="0" xfId="87" applyFont="1" applyAlignment="1">
      <alignment horizontal="centerContinuous"/>
      <protection/>
    </xf>
    <xf numFmtId="0" fontId="13" fillId="0" borderId="0" xfId="87" applyFont="1" applyAlignment="1">
      <alignment/>
      <protection/>
    </xf>
    <xf numFmtId="0" fontId="13" fillId="0" borderId="0" xfId="87" applyFont="1" applyFill="1" applyAlignment="1">
      <alignment/>
      <protection/>
    </xf>
    <xf numFmtId="0" fontId="13" fillId="0" borderId="0" xfId="87" applyFont="1" applyFill="1" applyAlignment="1">
      <alignment horizontal="right"/>
      <protection/>
    </xf>
    <xf numFmtId="0" fontId="0" fillId="0" borderId="0" xfId="87" applyFont="1" applyAlignment="1">
      <alignment horizontal="centerContinuous"/>
      <protection/>
    </xf>
    <xf numFmtId="49" fontId="13" fillId="0" borderId="0" xfId="87" applyNumberFormat="1" applyFont="1">
      <alignment/>
      <protection/>
    </xf>
    <xf numFmtId="0" fontId="55" fillId="0" borderId="0" xfId="87" applyFont="1">
      <alignment/>
      <protection/>
    </xf>
    <xf numFmtId="0" fontId="13" fillId="0" borderId="0" xfId="87" applyFont="1" applyAlignment="1">
      <alignment horizontal="left"/>
      <protection/>
    </xf>
    <xf numFmtId="0" fontId="70" fillId="0" borderId="0" xfId="87" applyFont="1">
      <alignment/>
      <protection/>
    </xf>
    <xf numFmtId="0" fontId="67" fillId="0" borderId="0" xfId="87" applyFont="1" applyAlignment="1">
      <alignment horizontal="right" shrinkToFit="1"/>
      <protection/>
    </xf>
    <xf numFmtId="0" fontId="67" fillId="0" borderId="0" xfId="87" applyFont="1" applyAlignment="1">
      <alignment horizontal="center"/>
      <protection/>
    </xf>
    <xf numFmtId="0" fontId="13" fillId="0" borderId="21" xfId="82" applyFont="1" applyFill="1" applyBorder="1" applyProtection="1">
      <alignment/>
      <protection locked="0"/>
    </xf>
    <xf numFmtId="0" fontId="14" fillId="55" borderId="115" xfId="88" applyNumberFormat="1" applyFont="1" applyFill="1" applyBorder="1" applyAlignment="1" applyProtection="1">
      <alignment/>
      <protection locked="0"/>
    </xf>
    <xf numFmtId="0" fontId="104" fillId="0" borderId="29" xfId="0" applyFont="1" applyFill="1" applyBorder="1" applyAlignment="1" applyProtection="1">
      <alignment horizontal="center" vertical="center" shrinkToFit="1"/>
      <protection/>
    </xf>
    <xf numFmtId="0" fontId="104" fillId="0" borderId="30" xfId="0" applyFont="1" applyFill="1" applyBorder="1" applyAlignment="1" applyProtection="1">
      <alignment horizontal="center" vertical="center" shrinkToFit="1"/>
      <protection locked="0"/>
    </xf>
    <xf numFmtId="0" fontId="104" fillId="0" borderId="31" xfId="0" applyFont="1" applyFill="1" applyBorder="1" applyAlignment="1" applyProtection="1">
      <alignment horizontal="center" vertical="center" shrinkToFit="1"/>
      <protection locked="0"/>
    </xf>
    <xf numFmtId="0" fontId="105" fillId="0" borderId="31" xfId="0" applyFont="1" applyFill="1" applyBorder="1" applyAlignment="1" applyProtection="1">
      <alignment horizontal="center" vertical="center" shrinkToFit="1"/>
      <protection locked="0"/>
    </xf>
    <xf numFmtId="0" fontId="105" fillId="0" borderId="32" xfId="0" applyFont="1" applyFill="1" applyBorder="1" applyAlignment="1" applyProtection="1">
      <alignment horizontal="center" vertical="center" shrinkToFit="1"/>
      <protection locked="0"/>
    </xf>
    <xf numFmtId="1" fontId="104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116" xfId="87" applyFont="1" applyBorder="1" applyAlignment="1">
      <alignment horizontal="center" vertical="center"/>
      <protection/>
    </xf>
    <xf numFmtId="0" fontId="14" fillId="0" borderId="117" xfId="87" applyFont="1" applyBorder="1" applyAlignment="1">
      <alignment horizontal="center" vertical="center"/>
      <protection/>
    </xf>
    <xf numFmtId="0" fontId="14" fillId="0" borderId="118" xfId="87" applyFont="1" applyBorder="1" applyAlignment="1">
      <alignment horizontal="center" vertical="center"/>
      <protection/>
    </xf>
    <xf numFmtId="0" fontId="14" fillId="0" borderId="119" xfId="87" applyFont="1" applyBorder="1" applyAlignment="1">
      <alignment horizontal="center" vertical="center"/>
      <protection/>
    </xf>
    <xf numFmtId="0" fontId="14" fillId="0" borderId="120" xfId="87" applyFont="1" applyBorder="1" applyAlignment="1">
      <alignment horizontal="center" vertical="center"/>
      <protection/>
    </xf>
    <xf numFmtId="0" fontId="55" fillId="0" borderId="121" xfId="87" applyFont="1" applyFill="1" applyBorder="1" applyAlignment="1">
      <alignment horizontal="center"/>
      <protection/>
    </xf>
    <xf numFmtId="0" fontId="55" fillId="0" borderId="122" xfId="87" applyFont="1" applyFill="1" applyBorder="1" applyAlignment="1">
      <alignment horizontal="center"/>
      <protection/>
    </xf>
    <xf numFmtId="0" fontId="55" fillId="0" borderId="123" xfId="87" applyFont="1" applyFill="1" applyBorder="1" applyAlignment="1">
      <alignment horizontal="center"/>
      <protection/>
    </xf>
    <xf numFmtId="0" fontId="55" fillId="0" borderId="124" xfId="87" applyFont="1" applyFill="1" applyBorder="1" applyAlignment="1">
      <alignment horizontal="center"/>
      <protection/>
    </xf>
    <xf numFmtId="0" fontId="55" fillId="0" borderId="125" xfId="87" applyFont="1" applyFill="1" applyBorder="1" applyAlignment="1">
      <alignment horizontal="center"/>
      <protection/>
    </xf>
    <xf numFmtId="0" fontId="55" fillId="0" borderId="126" xfId="87" applyFont="1" applyFill="1" applyBorder="1" applyAlignment="1">
      <alignment horizontal="center"/>
      <protection/>
    </xf>
    <xf numFmtId="0" fontId="9" fillId="0" borderId="127" xfId="87" applyFont="1" applyBorder="1" applyAlignment="1">
      <alignment horizontal="center" vertical="center"/>
      <protection/>
    </xf>
    <xf numFmtId="0" fontId="9" fillId="0" borderId="122" xfId="87" applyFont="1" applyBorder="1" applyAlignment="1">
      <alignment horizontal="center" vertical="center"/>
      <protection/>
    </xf>
    <xf numFmtId="0" fontId="12" fillId="0" borderId="0" xfId="87" applyFont="1" applyAlignment="1">
      <alignment horizontal="center"/>
      <protection/>
    </xf>
    <xf numFmtId="0" fontId="9" fillId="0" borderId="123" xfId="87" applyFont="1" applyBorder="1" applyAlignment="1">
      <alignment horizontal="center" vertical="center"/>
      <protection/>
    </xf>
    <xf numFmtId="0" fontId="13" fillId="0" borderId="0" xfId="87" applyFont="1" applyFill="1" applyBorder="1">
      <alignment/>
      <protection/>
    </xf>
    <xf numFmtId="0" fontId="59" fillId="0" borderId="0" xfId="87" applyFont="1" applyAlignment="1">
      <alignment horizontal="left" wrapText="1"/>
      <protection/>
    </xf>
    <xf numFmtId="0" fontId="14" fillId="0" borderId="0" xfId="87" applyFont="1" applyAlignment="1">
      <alignment horizontal="center" vertical="center"/>
      <protection/>
    </xf>
    <xf numFmtId="0" fontId="14" fillId="0" borderId="107" xfId="87" applyFont="1" applyBorder="1" applyAlignment="1">
      <alignment horizontal="center" vertical="center" textRotation="90"/>
      <protection/>
    </xf>
    <xf numFmtId="0" fontId="14" fillId="0" borderId="128" xfId="87" applyFont="1" applyBorder="1" applyAlignment="1">
      <alignment horizontal="center" vertical="center" textRotation="90"/>
      <protection/>
    </xf>
    <xf numFmtId="0" fontId="14" fillId="0" borderId="52" xfId="87" applyFont="1" applyBorder="1" applyAlignment="1">
      <alignment horizontal="center" vertical="center" textRotation="90"/>
      <protection/>
    </xf>
    <xf numFmtId="0" fontId="13" fillId="0" borderId="21" xfId="87" applyFont="1" applyBorder="1" applyAlignment="1">
      <alignment horizontal="center"/>
      <protection/>
    </xf>
    <xf numFmtId="0" fontId="13" fillId="0" borderId="21" xfId="87" applyFont="1" applyBorder="1" applyAlignment="1">
      <alignment horizontal="center" vertical="center"/>
      <protection/>
    </xf>
    <xf numFmtId="0" fontId="14" fillId="0" borderId="21" xfId="87" applyFont="1" applyBorder="1" applyAlignment="1">
      <alignment horizontal="center" vertical="center"/>
      <protection/>
    </xf>
    <xf numFmtId="0" fontId="14" fillId="0" borderId="101" xfId="87" applyFont="1" applyBorder="1" applyAlignment="1">
      <alignment horizontal="center" vertical="center"/>
      <protection/>
    </xf>
    <xf numFmtId="0" fontId="59" fillId="0" borderId="0" xfId="87" applyFont="1" applyAlignment="1">
      <alignment horizontal="center" vertical="center" shrinkToFit="1"/>
      <protection/>
    </xf>
    <xf numFmtId="0" fontId="9" fillId="0" borderId="0" xfId="87" applyFont="1" applyAlignment="1">
      <alignment horizontal="center" vertical="center" shrinkToFit="1"/>
      <protection/>
    </xf>
    <xf numFmtId="0" fontId="9" fillId="0" borderId="126" xfId="87" applyFont="1" applyBorder="1" applyAlignment="1">
      <alignment horizontal="center" vertical="center"/>
      <protection/>
    </xf>
    <xf numFmtId="0" fontId="55" fillId="0" borderId="127" xfId="87" applyFont="1" applyFill="1" applyBorder="1" applyAlignment="1">
      <alignment horizontal="center"/>
      <protection/>
    </xf>
    <xf numFmtId="0" fontId="55" fillId="0" borderId="129" xfId="87" applyFont="1" applyFill="1" applyBorder="1" applyAlignment="1">
      <alignment horizontal="center"/>
      <protection/>
    </xf>
    <xf numFmtId="0" fontId="13" fillId="0" borderId="125" xfId="87" applyFont="1" applyFill="1" applyBorder="1">
      <alignment/>
      <protection/>
    </xf>
    <xf numFmtId="0" fontId="15" fillId="0" borderId="0" xfId="87" applyFont="1" applyAlignment="1">
      <alignment horizontal="left" vertical="center"/>
      <protection/>
    </xf>
    <xf numFmtId="0" fontId="7" fillId="0" borderId="0" xfId="89" applyFont="1" applyAlignment="1">
      <alignment horizontal="center" vertical="justify"/>
      <protection/>
    </xf>
    <xf numFmtId="0" fontId="55" fillId="0" borderId="21" xfId="87" applyFont="1" applyBorder="1" applyAlignment="1">
      <alignment horizontal="center" vertical="center" textRotation="90" wrapText="1"/>
      <protection/>
    </xf>
    <xf numFmtId="0" fontId="14" fillId="0" borderId="62" xfId="87" applyFont="1" applyBorder="1" applyAlignment="1">
      <alignment horizontal="center" vertical="center"/>
      <protection/>
    </xf>
    <xf numFmtId="0" fontId="14" fillId="0" borderId="130" xfId="87" applyFont="1" applyBorder="1" applyAlignment="1">
      <alignment horizontal="center" vertical="center"/>
      <protection/>
    </xf>
    <xf numFmtId="0" fontId="0" fillId="0" borderId="21" xfId="87" applyFont="1" applyBorder="1">
      <alignment/>
      <protection/>
    </xf>
    <xf numFmtId="165" fontId="13" fillId="0" borderId="21" xfId="87" applyNumberFormat="1" applyFont="1" applyBorder="1" applyAlignment="1">
      <alignment horizontal="center" vertical="center"/>
      <protection/>
    </xf>
    <xf numFmtId="0" fontId="13" fillId="0" borderId="21" xfId="87" applyFont="1" applyBorder="1" applyAlignment="1">
      <alignment horizontal="center"/>
      <protection/>
    </xf>
    <xf numFmtId="0" fontId="13" fillId="0" borderId="21" xfId="87" applyFont="1" applyBorder="1" applyAlignment="1">
      <alignment horizontal="center" vertical="center" wrapText="1"/>
      <protection/>
    </xf>
    <xf numFmtId="0" fontId="76" fillId="0" borderId="0" xfId="87" applyFont="1" applyAlignment="1">
      <alignment horizontal="center"/>
      <protection/>
    </xf>
    <xf numFmtId="0" fontId="15" fillId="0" borderId="0" xfId="87" applyFont="1" applyAlignment="1">
      <alignment horizontal="left" vertical="center" shrinkToFit="1"/>
      <protection/>
    </xf>
    <xf numFmtId="0" fontId="7" fillId="0" borderId="0" xfId="89" applyFont="1" applyAlignment="1">
      <alignment horizontal="center"/>
      <protection/>
    </xf>
    <xf numFmtId="0" fontId="14" fillId="0" borderId="116" xfId="87" applyFont="1" applyFill="1" applyBorder="1" applyAlignment="1">
      <alignment horizontal="center" vertical="center"/>
      <protection/>
    </xf>
    <xf numFmtId="0" fontId="14" fillId="0" borderId="117" xfId="87" applyFont="1" applyFill="1" applyBorder="1" applyAlignment="1">
      <alignment horizontal="center" vertical="center"/>
      <protection/>
    </xf>
    <xf numFmtId="0" fontId="14" fillId="0" borderId="118" xfId="87" applyFont="1" applyFill="1" applyBorder="1" applyAlignment="1">
      <alignment horizontal="center" vertical="center"/>
      <protection/>
    </xf>
    <xf numFmtId="6" fontId="13" fillId="0" borderId="0" xfId="87" applyNumberFormat="1" applyFont="1" applyAlignment="1">
      <alignment/>
      <protection/>
    </xf>
    <xf numFmtId="0" fontId="72" fillId="0" borderId="125" xfId="89" applyFont="1" applyBorder="1" applyAlignment="1">
      <alignment horizontal="center"/>
      <protection/>
    </xf>
    <xf numFmtId="0" fontId="9" fillId="0" borderId="121" xfId="87" applyFont="1" applyBorder="1" applyAlignment="1">
      <alignment horizontal="center" vertical="center"/>
      <protection/>
    </xf>
    <xf numFmtId="0" fontId="55" fillId="0" borderId="32" xfId="87" applyFont="1" applyBorder="1" applyAlignment="1">
      <alignment horizontal="center" vertical="center" textRotation="90" wrapText="1"/>
      <protection/>
    </xf>
    <xf numFmtId="0" fontId="55" fillId="0" borderId="37" xfId="87" applyFont="1" applyBorder="1" applyAlignment="1">
      <alignment horizontal="center" vertical="center" textRotation="90" wrapText="1"/>
      <protection/>
    </xf>
    <xf numFmtId="0" fontId="55" fillId="0" borderId="30" xfId="87" applyFont="1" applyBorder="1" applyAlignment="1">
      <alignment horizontal="center" vertical="center" textRotation="90" wrapText="1"/>
      <protection/>
    </xf>
    <xf numFmtId="0" fontId="55" fillId="0" borderId="131" xfId="87" applyFont="1" applyBorder="1" applyAlignment="1">
      <alignment horizontal="center" vertical="center" textRotation="90" wrapText="1"/>
      <protection/>
    </xf>
    <xf numFmtId="0" fontId="55" fillId="0" borderId="0" xfId="87" applyFont="1" applyBorder="1" applyAlignment="1">
      <alignment horizontal="center" vertical="center" textRotation="90" wrapText="1"/>
      <protection/>
    </xf>
    <xf numFmtId="0" fontId="55" fillId="0" borderId="132" xfId="87" applyFont="1" applyBorder="1" applyAlignment="1">
      <alignment horizontal="center" vertical="center" textRotation="90" wrapText="1"/>
      <protection/>
    </xf>
    <xf numFmtId="0" fontId="55" fillId="0" borderId="48" xfId="87" applyFont="1" applyBorder="1" applyAlignment="1">
      <alignment horizontal="center" vertical="center" textRotation="90" wrapText="1"/>
      <protection/>
    </xf>
    <xf numFmtId="0" fontId="55" fillId="0" borderId="84" xfId="87" applyFont="1" applyBorder="1" applyAlignment="1">
      <alignment horizontal="center" vertical="center" textRotation="90" wrapText="1"/>
      <protection/>
    </xf>
    <xf numFmtId="0" fontId="55" fillId="0" borderId="49" xfId="87" applyFont="1" applyBorder="1" applyAlignment="1">
      <alignment horizontal="center" vertical="center" textRotation="90" wrapText="1"/>
      <protection/>
    </xf>
    <xf numFmtId="0" fontId="79" fillId="0" borderId="0" xfId="89" applyFont="1" applyAlignment="1">
      <alignment horizontal="right"/>
      <protection/>
    </xf>
    <xf numFmtId="0" fontId="12" fillId="0" borderId="0" xfId="87" applyFont="1" applyFill="1" applyAlignment="1">
      <alignment/>
      <protection/>
    </xf>
    <xf numFmtId="0" fontId="13" fillId="0" borderId="0" xfId="87" applyFont="1" applyAlignment="1">
      <alignment horizontal="right"/>
      <protection/>
    </xf>
    <xf numFmtId="0" fontId="13" fillId="0" borderId="0" xfId="87" applyFont="1" applyFill="1" applyAlignment="1">
      <alignment horizontal="right"/>
      <protection/>
    </xf>
    <xf numFmtId="0" fontId="78" fillId="0" borderId="0" xfId="85" applyFont="1" applyAlignment="1">
      <alignment/>
      <protection/>
    </xf>
    <xf numFmtId="0" fontId="75" fillId="0" borderId="0" xfId="87" applyFont="1" applyAlignment="1">
      <alignment horizontal="center" vertical="center" shrinkToFit="1"/>
      <protection/>
    </xf>
    <xf numFmtId="0" fontId="76" fillId="0" borderId="0" xfId="87" applyFont="1" applyAlignment="1">
      <alignment horizontal="center"/>
      <protection/>
    </xf>
    <xf numFmtId="0" fontId="77" fillId="0" borderId="0" xfId="87" applyFont="1" applyAlignment="1">
      <alignment horizontal="center"/>
      <protection/>
    </xf>
    <xf numFmtId="0" fontId="0" fillId="0" borderId="0" xfId="87" applyFont="1" applyAlignment="1">
      <alignment horizontal="center" vertical="justify"/>
      <protection/>
    </xf>
    <xf numFmtId="0" fontId="73" fillId="0" borderId="0" xfId="87" applyFont="1" applyAlignment="1">
      <alignment horizontal="center" vertical="center" shrinkToFit="1"/>
      <protection/>
    </xf>
    <xf numFmtId="0" fontId="14" fillId="0" borderId="0" xfId="87" applyFont="1" applyFill="1" applyAlignment="1">
      <alignment horizontal="right"/>
      <protection/>
    </xf>
    <xf numFmtId="0" fontId="12" fillId="0" borderId="0" xfId="87" applyFont="1" applyFill="1" applyAlignment="1">
      <alignment horizontal="left"/>
      <protection/>
    </xf>
    <xf numFmtId="0" fontId="12" fillId="0" borderId="0" xfId="87" applyFont="1" applyFill="1" applyAlignment="1">
      <alignment/>
      <protection/>
    </xf>
    <xf numFmtId="0" fontId="87" fillId="0" borderId="0" xfId="82" applyAlignment="1">
      <alignment/>
      <protection/>
    </xf>
    <xf numFmtId="0" fontId="0" fillId="0" borderId="22" xfId="87" applyFont="1" applyBorder="1">
      <alignment/>
      <protection/>
    </xf>
    <xf numFmtId="0" fontId="0" fillId="0" borderId="46" xfId="87" applyFont="1" applyBorder="1">
      <alignment/>
      <protection/>
    </xf>
    <xf numFmtId="0" fontId="0" fillId="0" borderId="20" xfId="87" applyFont="1" applyBorder="1">
      <alignment/>
      <protection/>
    </xf>
    <xf numFmtId="0" fontId="14" fillId="0" borderId="0" xfId="87" applyFont="1" applyFill="1" applyAlignment="1">
      <alignment horizontal="center" vertical="justify"/>
      <protection/>
    </xf>
    <xf numFmtId="0" fontId="13" fillId="0" borderId="22" xfId="87" applyFont="1" applyFill="1" applyBorder="1">
      <alignment/>
      <protection/>
    </xf>
    <xf numFmtId="0" fontId="13" fillId="0" borderId="46" xfId="87" applyFont="1" applyFill="1" applyBorder="1">
      <alignment/>
      <protection/>
    </xf>
    <xf numFmtId="0" fontId="13" fillId="0" borderId="20" xfId="87" applyFont="1" applyFill="1" applyBorder="1">
      <alignment/>
      <protection/>
    </xf>
    <xf numFmtId="0" fontId="0" fillId="0" borderId="31" xfId="87" applyFont="1" applyBorder="1">
      <alignment/>
      <protection/>
    </xf>
    <xf numFmtId="0" fontId="13" fillId="0" borderId="22" xfId="87" applyFont="1" applyBorder="1" applyAlignment="1">
      <alignment horizontal="center"/>
      <protection/>
    </xf>
    <xf numFmtId="0" fontId="13" fillId="0" borderId="46" xfId="87" applyFont="1" applyBorder="1" applyAlignment="1">
      <alignment horizontal="center"/>
      <protection/>
    </xf>
    <xf numFmtId="0" fontId="13" fillId="0" borderId="20" xfId="87" applyFont="1" applyBorder="1" applyAlignment="1">
      <alignment horizontal="center"/>
      <protection/>
    </xf>
    <xf numFmtId="0" fontId="13" fillId="0" borderId="32" xfId="87" applyFont="1" applyBorder="1" applyAlignment="1">
      <alignment horizontal="center" vertical="center" wrapText="1"/>
      <protection/>
    </xf>
    <xf numFmtId="0" fontId="13" fillId="0" borderId="37" xfId="87" applyFont="1" applyBorder="1" applyAlignment="1">
      <alignment horizontal="center" vertical="center" wrapText="1"/>
      <protection/>
    </xf>
    <xf numFmtId="0" fontId="13" fillId="0" borderId="30" xfId="87" applyFont="1" applyBorder="1" applyAlignment="1">
      <alignment horizontal="center" vertical="center" wrapText="1"/>
      <protection/>
    </xf>
    <xf numFmtId="0" fontId="13" fillId="0" borderId="131" xfId="87" applyFont="1" applyBorder="1" applyAlignment="1">
      <alignment horizontal="center" vertical="center" wrapText="1"/>
      <protection/>
    </xf>
    <xf numFmtId="0" fontId="13" fillId="0" borderId="0" xfId="87" applyFont="1" applyBorder="1" applyAlignment="1">
      <alignment horizontal="center" vertical="center" wrapText="1"/>
      <protection/>
    </xf>
    <xf numFmtId="0" fontId="13" fillId="0" borderId="132" xfId="87" applyFont="1" applyBorder="1" applyAlignment="1">
      <alignment horizontal="center" vertical="center" wrapText="1"/>
      <protection/>
    </xf>
    <xf numFmtId="0" fontId="13" fillId="0" borderId="48" xfId="87" applyFont="1" applyBorder="1" applyAlignment="1">
      <alignment horizontal="center" vertical="center" wrapText="1"/>
      <protection/>
    </xf>
    <xf numFmtId="0" fontId="13" fillId="0" borderId="84" xfId="87" applyFont="1" applyBorder="1" applyAlignment="1">
      <alignment horizontal="center" vertical="center" wrapText="1"/>
      <protection/>
    </xf>
    <xf numFmtId="0" fontId="13" fillId="0" borderId="49" xfId="87" applyFont="1" applyBorder="1" applyAlignment="1">
      <alignment horizontal="center" vertical="center" wrapText="1"/>
      <protection/>
    </xf>
    <xf numFmtId="0" fontId="13" fillId="0" borderId="32" xfId="87" applyFont="1" applyBorder="1" applyAlignment="1">
      <alignment horizontal="center" vertical="center"/>
      <protection/>
    </xf>
    <xf numFmtId="0" fontId="13" fillId="0" borderId="30" xfId="87" applyFont="1" applyBorder="1" applyAlignment="1">
      <alignment horizontal="center" vertical="center"/>
      <protection/>
    </xf>
    <xf numFmtId="0" fontId="13" fillId="0" borderId="131" xfId="87" applyFont="1" applyBorder="1" applyAlignment="1">
      <alignment horizontal="center" vertical="center"/>
      <protection/>
    </xf>
    <xf numFmtId="0" fontId="13" fillId="0" borderId="132" xfId="87" applyFont="1" applyBorder="1" applyAlignment="1">
      <alignment horizontal="center" vertical="center"/>
      <protection/>
    </xf>
    <xf numFmtId="0" fontId="13" fillId="0" borderId="48" xfId="87" applyFont="1" applyBorder="1" applyAlignment="1">
      <alignment horizontal="center" vertical="center"/>
      <protection/>
    </xf>
    <xf numFmtId="0" fontId="13" fillId="0" borderId="49" xfId="87" applyFont="1" applyBorder="1" applyAlignment="1">
      <alignment horizontal="center" vertical="center"/>
      <protection/>
    </xf>
    <xf numFmtId="0" fontId="13" fillId="0" borderId="32" xfId="87" applyFont="1" applyFill="1" applyBorder="1" applyAlignment="1">
      <alignment wrapText="1"/>
      <protection/>
    </xf>
    <xf numFmtId="0" fontId="13" fillId="0" borderId="37" xfId="87" applyFont="1" applyFill="1" applyBorder="1" applyAlignment="1">
      <alignment wrapText="1"/>
      <protection/>
    </xf>
    <xf numFmtId="0" fontId="13" fillId="0" borderId="30" xfId="87" applyFont="1" applyFill="1" applyBorder="1" applyAlignment="1">
      <alignment wrapText="1"/>
      <protection/>
    </xf>
    <xf numFmtId="0" fontId="13" fillId="0" borderId="131" xfId="87" applyFont="1" applyFill="1" applyBorder="1" applyAlignment="1">
      <alignment wrapText="1"/>
      <protection/>
    </xf>
    <xf numFmtId="0" fontId="13" fillId="0" borderId="0" xfId="87" applyFont="1" applyFill="1" applyBorder="1" applyAlignment="1">
      <alignment wrapText="1"/>
      <protection/>
    </xf>
    <xf numFmtId="0" fontId="13" fillId="0" borderId="132" xfId="87" applyFont="1" applyFill="1" applyBorder="1" applyAlignment="1">
      <alignment wrapText="1"/>
      <protection/>
    </xf>
    <xf numFmtId="0" fontId="13" fillId="0" borderId="48" xfId="87" applyFont="1" applyFill="1" applyBorder="1" applyAlignment="1">
      <alignment wrapText="1"/>
      <protection/>
    </xf>
    <xf numFmtId="0" fontId="13" fillId="0" borderId="84" xfId="87" applyFont="1" applyFill="1" applyBorder="1" applyAlignment="1">
      <alignment wrapText="1"/>
      <protection/>
    </xf>
    <xf numFmtId="0" fontId="13" fillId="0" borderId="49" xfId="87" applyFont="1" applyFill="1" applyBorder="1" applyAlignment="1">
      <alignment wrapText="1"/>
      <protection/>
    </xf>
    <xf numFmtId="0" fontId="14" fillId="0" borderId="21" xfId="87" applyFont="1" applyBorder="1">
      <alignment/>
      <protection/>
    </xf>
    <xf numFmtId="0" fontId="15" fillId="55" borderId="133" xfId="88" applyNumberFormat="1" applyFont="1" applyFill="1" applyBorder="1" applyAlignment="1" applyProtection="1">
      <alignment horizontal="center" vertical="center"/>
      <protection locked="0"/>
    </xf>
    <xf numFmtId="0" fontId="12" fillId="0" borderId="134" xfId="88" applyFont="1" applyBorder="1" applyAlignment="1">
      <alignment horizontal="center" vertical="center"/>
      <protection/>
    </xf>
    <xf numFmtId="0" fontId="12" fillId="0" borderId="135" xfId="88" applyFont="1" applyBorder="1" applyAlignment="1">
      <alignment horizontal="center" vertical="center"/>
      <protection/>
    </xf>
    <xf numFmtId="0" fontId="87" fillId="0" borderId="136" xfId="82" applyBorder="1" applyAlignment="1">
      <alignment/>
      <protection/>
    </xf>
    <xf numFmtId="0" fontId="87" fillId="0" borderId="0" xfId="82" applyBorder="1" applyAlignment="1">
      <alignment/>
      <protection/>
    </xf>
    <xf numFmtId="0" fontId="87" fillId="0" borderId="137" xfId="82" applyBorder="1" applyAlignment="1">
      <alignment/>
      <protection/>
    </xf>
    <xf numFmtId="0" fontId="87" fillId="0" borderId="138" xfId="82" applyBorder="1" applyAlignment="1">
      <alignment/>
      <protection/>
    </xf>
    <xf numFmtId="0" fontId="87" fillId="0" borderId="125" xfId="82" applyBorder="1" applyAlignment="1">
      <alignment/>
      <protection/>
    </xf>
    <xf numFmtId="0" fontId="87" fillId="0" borderId="139" xfId="82" applyBorder="1" applyAlignment="1">
      <alignment/>
      <protection/>
    </xf>
    <xf numFmtId="49" fontId="59" fillId="55" borderId="83" xfId="88" applyNumberFormat="1" applyFont="1" applyFill="1" applyBorder="1" applyAlignment="1" applyProtection="1">
      <alignment horizontal="center" vertical="center" shrinkToFit="1"/>
      <protection locked="0"/>
    </xf>
    <xf numFmtId="49" fontId="59" fillId="55" borderId="82" xfId="88" applyNumberFormat="1" applyFont="1" applyFill="1" applyBorder="1" applyAlignment="1" applyProtection="1">
      <alignment horizontal="center" vertical="center" shrinkToFit="1"/>
      <protection locked="0"/>
    </xf>
    <xf numFmtId="0" fontId="13" fillId="0" borderId="27" xfId="88" applyFont="1" applyFill="1" applyBorder="1" applyAlignment="1" applyProtection="1">
      <alignment horizontal="center" vertical="center"/>
      <protection locked="0"/>
    </xf>
    <xf numFmtId="0" fontId="13" fillId="0" borderId="47" xfId="88" applyFont="1" applyFill="1" applyBorder="1" applyAlignment="1" applyProtection="1">
      <alignment horizontal="center" vertical="center"/>
      <protection locked="0"/>
    </xf>
    <xf numFmtId="0" fontId="13" fillId="55" borderId="27" xfId="82" applyFont="1" applyFill="1" applyBorder="1" applyAlignment="1" applyProtection="1">
      <alignment horizontal="center" vertical="center"/>
      <protection locked="0"/>
    </xf>
    <xf numFmtId="0" fontId="13" fillId="55" borderId="47" xfId="82" applyFont="1" applyFill="1" applyBorder="1" applyAlignment="1" applyProtection="1">
      <alignment horizontal="center" vertical="center"/>
      <protection locked="0"/>
    </xf>
    <xf numFmtId="164" fontId="14" fillId="55" borderId="75" xfId="88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75" xfId="88" applyBorder="1" applyAlignment="1">
      <alignment horizontal="center" vertical="center"/>
      <protection/>
    </xf>
    <xf numFmtId="0" fontId="0" fillId="0" borderId="99" xfId="88" applyFont="1" applyBorder="1" applyAlignment="1">
      <alignment horizontal="center" vertical="center" textRotation="90"/>
      <protection/>
    </xf>
    <xf numFmtId="0" fontId="0" fillId="0" borderId="35" xfId="88" applyFont="1" applyBorder="1" applyAlignment="1">
      <alignment horizontal="center" vertical="center" textRotation="90"/>
      <protection/>
    </xf>
    <xf numFmtId="0" fontId="0" fillId="0" borderId="140" xfId="88" applyFont="1" applyBorder="1" applyAlignment="1">
      <alignment horizontal="center" vertical="center" textRotation="90"/>
      <protection/>
    </xf>
    <xf numFmtId="49" fontId="14" fillId="55" borderId="99" xfId="88" applyNumberFormat="1" applyFont="1" applyFill="1" applyBorder="1" applyAlignment="1" applyProtection="1">
      <alignment horizontal="center" vertical="center" textRotation="90"/>
      <protection locked="0"/>
    </xf>
    <xf numFmtId="49" fontId="14" fillId="55" borderId="35" xfId="88" applyNumberFormat="1" applyFont="1" applyFill="1" applyBorder="1" applyAlignment="1" applyProtection="1">
      <alignment horizontal="center" vertical="center" textRotation="90"/>
      <protection locked="0"/>
    </xf>
    <xf numFmtId="49" fontId="14" fillId="55" borderId="140" xfId="88" applyNumberFormat="1" applyFont="1" applyFill="1" applyBorder="1" applyAlignment="1" applyProtection="1">
      <alignment horizontal="center" vertical="center" textRotation="90"/>
      <protection locked="0"/>
    </xf>
    <xf numFmtId="0" fontId="14" fillId="55" borderId="75" xfId="88" applyFont="1" applyFill="1" applyBorder="1" applyAlignment="1" applyProtection="1">
      <alignment horizontal="center" vertical="center"/>
      <protection locked="0"/>
    </xf>
    <xf numFmtId="0" fontId="14" fillId="55" borderId="75" xfId="88" applyFont="1" applyFill="1" applyBorder="1" applyAlignment="1" applyProtection="1">
      <alignment horizontal="center" vertical="center" textRotation="90" wrapText="1"/>
      <protection locked="0"/>
    </xf>
    <xf numFmtId="164" fontId="14" fillId="0" borderId="72" xfId="88" applyNumberFormat="1" applyFont="1" applyFill="1" applyBorder="1" applyAlignment="1" applyProtection="1">
      <alignment horizontal="center" vertical="center" wrapText="1"/>
      <protection locked="0"/>
    </xf>
    <xf numFmtId="164" fontId="14" fillId="0" borderId="89" xfId="88" applyNumberFormat="1" applyFont="1" applyFill="1" applyBorder="1" applyAlignment="1" applyProtection="1">
      <alignment horizontal="center" vertical="center" wrapText="1"/>
      <protection locked="0"/>
    </xf>
    <xf numFmtId="164" fontId="14" fillId="0" borderId="69" xfId="88" applyNumberFormat="1" applyFont="1" applyFill="1" applyBorder="1" applyAlignment="1" applyProtection="1">
      <alignment horizontal="center" vertical="center" wrapText="1"/>
      <protection locked="0"/>
    </xf>
    <xf numFmtId="164" fontId="14" fillId="0" borderId="65" xfId="88" applyNumberFormat="1" applyFont="1" applyFill="1" applyBorder="1" applyAlignment="1" applyProtection="1">
      <alignment horizontal="center" vertical="center" wrapText="1"/>
      <protection locked="0"/>
    </xf>
    <xf numFmtId="164" fontId="14" fillId="0" borderId="68" xfId="88" applyNumberFormat="1" applyFont="1" applyFill="1" applyBorder="1" applyAlignment="1" applyProtection="1">
      <alignment horizontal="center" vertical="center" wrapText="1"/>
      <protection locked="0"/>
    </xf>
    <xf numFmtId="164" fontId="14" fillId="0" borderId="88" xfId="88" applyNumberFormat="1" applyFont="1" applyFill="1" applyBorder="1" applyAlignment="1" applyProtection="1">
      <alignment horizontal="center" vertical="center" wrapText="1"/>
      <protection locked="0"/>
    </xf>
    <xf numFmtId="1" fontId="59" fillId="0" borderId="82" xfId="85" applyNumberFormat="1" applyFont="1" applyFill="1" applyBorder="1" applyAlignment="1" applyProtection="1">
      <alignment horizontal="center" vertical="center" wrapText="1"/>
      <protection locked="0"/>
    </xf>
    <xf numFmtId="0" fontId="14" fillId="0" borderId="83" xfId="88" applyFont="1" applyFill="1" applyBorder="1" applyAlignment="1" applyProtection="1">
      <alignment horizontal="center" vertical="center"/>
      <protection locked="0"/>
    </xf>
    <xf numFmtId="0" fontId="14" fillId="0" borderId="82" xfId="88" applyFont="1" applyFill="1" applyBorder="1" applyAlignment="1" applyProtection="1">
      <alignment horizontal="center" vertical="center"/>
      <protection locked="0"/>
    </xf>
    <xf numFmtId="0" fontId="14" fillId="0" borderId="80" xfId="88" applyFont="1" applyFill="1" applyBorder="1" applyAlignment="1" applyProtection="1">
      <alignment horizontal="center" vertical="center"/>
      <protection locked="0"/>
    </xf>
    <xf numFmtId="1" fontId="13" fillId="55" borderId="27" xfId="88" applyNumberFormat="1" applyFont="1" applyFill="1" applyBorder="1" applyAlignment="1" applyProtection="1">
      <alignment horizontal="center" vertical="center"/>
      <protection locked="0"/>
    </xf>
    <xf numFmtId="1" fontId="13" fillId="55" borderId="47" xfId="88" applyNumberFormat="1" applyFont="1" applyFill="1" applyBorder="1" applyAlignment="1" applyProtection="1">
      <alignment horizontal="center" vertical="center"/>
      <protection locked="0"/>
    </xf>
    <xf numFmtId="0" fontId="7" fillId="0" borderId="78" xfId="89" applyFont="1" applyBorder="1" applyAlignment="1">
      <alignment horizontal="center" vertical="center" textRotation="90" wrapText="1"/>
      <protection/>
    </xf>
    <xf numFmtId="0" fontId="7" fillId="0" borderId="83" xfId="89" applyFont="1" applyBorder="1" applyAlignment="1">
      <alignment horizontal="center" vertical="center" textRotation="90" wrapText="1"/>
      <protection/>
    </xf>
    <xf numFmtId="0" fontId="14" fillId="55" borderId="75" xfId="88" applyFont="1" applyFill="1" applyBorder="1" applyAlignment="1" applyProtection="1">
      <alignment horizontal="center" vertical="center" textRotation="90"/>
      <protection locked="0"/>
    </xf>
    <xf numFmtId="0" fontId="14" fillId="55" borderId="83" xfId="88" applyFont="1" applyFill="1" applyBorder="1" applyAlignment="1" applyProtection="1">
      <alignment horizontal="center" vertical="center"/>
      <protection locked="0"/>
    </xf>
    <xf numFmtId="0" fontId="14" fillId="55" borderId="82" xfId="88" applyFont="1" applyFill="1" applyBorder="1" applyAlignment="1" applyProtection="1">
      <alignment horizontal="center" vertical="center"/>
      <protection locked="0"/>
    </xf>
    <xf numFmtId="0" fontId="14" fillId="55" borderId="80" xfId="88" applyFont="1" applyFill="1" applyBorder="1" applyAlignment="1" applyProtection="1">
      <alignment horizontal="center" vertical="center"/>
      <protection locked="0"/>
    </xf>
    <xf numFmtId="164" fontId="13" fillId="0" borderId="27" xfId="88" applyNumberFormat="1" applyFont="1" applyFill="1" applyBorder="1" applyAlignment="1" applyProtection="1">
      <alignment horizontal="center" vertical="center"/>
      <protection locked="0"/>
    </xf>
    <xf numFmtId="164" fontId="13" fillId="0" borderId="47" xfId="88" applyNumberFormat="1" applyFont="1" applyFill="1" applyBorder="1" applyAlignment="1" applyProtection="1">
      <alignment horizontal="center" vertical="center"/>
      <protection locked="0"/>
    </xf>
    <xf numFmtId="0" fontId="59" fillId="55" borderId="70" xfId="88" applyFont="1" applyFill="1" applyBorder="1" applyAlignment="1" applyProtection="1">
      <alignment horizontal="center" vertical="center" wrapText="1"/>
      <protection locked="0"/>
    </xf>
    <xf numFmtId="0" fontId="13" fillId="0" borderId="27" xfId="88" applyFont="1" applyFill="1" applyBorder="1" applyAlignment="1" applyProtection="1">
      <alignment horizontal="center"/>
      <protection locked="0"/>
    </xf>
    <xf numFmtId="0" fontId="13" fillId="0" borderId="47" xfId="88" applyFont="1" applyFill="1" applyBorder="1" applyAlignment="1" applyProtection="1">
      <alignment horizontal="center"/>
      <protection locked="0"/>
    </xf>
    <xf numFmtId="0" fontId="13" fillId="55" borderId="41" xfId="88" applyNumberFormat="1" applyFont="1" applyFill="1" applyBorder="1" applyAlignment="1" applyProtection="1">
      <alignment horizontal="left" vertical="center"/>
      <protection locked="0"/>
    </xf>
    <xf numFmtId="0" fontId="13" fillId="55" borderId="95" xfId="88" applyNumberFormat="1" applyFont="1" applyFill="1" applyBorder="1" applyAlignment="1" applyProtection="1">
      <alignment horizontal="left" vertical="center"/>
      <protection locked="0"/>
    </xf>
    <xf numFmtId="0" fontId="55" fillId="53" borderId="98" xfId="88" applyFont="1" applyFill="1" applyBorder="1" applyAlignment="1" applyProtection="1">
      <alignment horizontal="right"/>
      <protection locked="0"/>
    </xf>
    <xf numFmtId="0" fontId="55" fillId="53" borderId="141" xfId="88" applyFont="1" applyFill="1" applyBorder="1" applyAlignment="1" applyProtection="1">
      <alignment horizontal="right"/>
      <protection locked="0"/>
    </xf>
    <xf numFmtId="0" fontId="55" fillId="53" borderId="142" xfId="88" applyFont="1" applyFill="1" applyBorder="1" applyAlignment="1" applyProtection="1">
      <alignment horizontal="right"/>
      <protection locked="0"/>
    </xf>
    <xf numFmtId="0" fontId="13" fillId="0" borderId="45" xfId="82" applyFont="1" applyFill="1" applyBorder="1" applyAlignment="1" applyProtection="1">
      <alignment horizontal="center" vertical="center"/>
      <protection locked="0"/>
    </xf>
    <xf numFmtId="0" fontId="13" fillId="0" borderId="87" xfId="82" applyFont="1" applyFill="1" applyBorder="1" applyAlignment="1" applyProtection="1">
      <alignment horizontal="center" vertical="center"/>
      <protection locked="0"/>
    </xf>
    <xf numFmtId="49" fontId="59" fillId="55" borderId="82" xfId="88" applyNumberFormat="1" applyFont="1" applyFill="1" applyBorder="1" applyAlignment="1" applyProtection="1">
      <alignment horizontal="center" vertical="center" wrapText="1"/>
      <protection locked="0"/>
    </xf>
    <xf numFmtId="0" fontId="14" fillId="55" borderId="99" xfId="88" applyFont="1" applyFill="1" applyBorder="1" applyAlignment="1" applyProtection="1">
      <alignment horizontal="center" vertical="center" textRotation="90" wrapText="1"/>
      <protection locked="0"/>
    </xf>
    <xf numFmtId="0" fontId="14" fillId="55" borderId="35" xfId="88" applyFont="1" applyFill="1" applyBorder="1" applyAlignment="1" applyProtection="1">
      <alignment horizontal="center" vertical="center" textRotation="90" wrapText="1"/>
      <protection locked="0"/>
    </xf>
    <xf numFmtId="0" fontId="14" fillId="55" borderId="140" xfId="88" applyFont="1" applyFill="1" applyBorder="1" applyAlignment="1" applyProtection="1">
      <alignment horizontal="center" vertical="center" textRotation="90" wrapText="1"/>
      <protection locked="0"/>
    </xf>
    <xf numFmtId="0" fontId="13" fillId="0" borderId="45" xfId="88" applyFont="1" applyFill="1" applyBorder="1" applyAlignment="1" applyProtection="1">
      <alignment horizontal="center"/>
      <protection locked="0"/>
    </xf>
    <xf numFmtId="0" fontId="13" fillId="0" borderId="87" xfId="88" applyFont="1" applyFill="1" applyBorder="1" applyAlignment="1" applyProtection="1">
      <alignment horizontal="center"/>
      <protection locked="0"/>
    </xf>
    <xf numFmtId="0" fontId="67" fillId="55" borderId="70" xfId="88" applyFont="1" applyFill="1" applyBorder="1" applyAlignment="1" applyProtection="1">
      <alignment horizontal="center" vertical="center" wrapText="1"/>
      <protection locked="0"/>
    </xf>
    <xf numFmtId="0" fontId="67" fillId="55" borderId="0" xfId="88" applyFont="1" applyFill="1" applyBorder="1" applyAlignment="1" applyProtection="1">
      <alignment horizontal="center" vertical="center" wrapText="1"/>
      <protection locked="0"/>
    </xf>
    <xf numFmtId="0" fontId="67" fillId="55" borderId="67" xfId="88" applyFont="1" applyFill="1" applyBorder="1" applyAlignment="1" applyProtection="1">
      <alignment horizontal="center" vertical="center" wrapText="1"/>
      <protection locked="0"/>
    </xf>
    <xf numFmtId="1" fontId="13" fillId="55" borderId="27" xfId="88" applyNumberFormat="1" applyFont="1" applyFill="1" applyBorder="1" applyAlignment="1" applyProtection="1">
      <alignment horizontal="center"/>
      <protection locked="0"/>
    </xf>
    <xf numFmtId="1" fontId="13" fillId="55" borderId="47" xfId="88" applyNumberFormat="1" applyFont="1" applyFill="1" applyBorder="1" applyAlignment="1" applyProtection="1">
      <alignment horizontal="center"/>
      <protection locked="0"/>
    </xf>
    <xf numFmtId="0" fontId="25" fillId="0" borderId="45" xfId="88" applyFont="1" applyFill="1" applyBorder="1" applyAlignment="1" applyProtection="1">
      <alignment horizontal="center"/>
      <protection locked="0"/>
    </xf>
    <xf numFmtId="0" fontId="25" fillId="0" borderId="87" xfId="88" applyFont="1" applyFill="1" applyBorder="1" applyAlignment="1" applyProtection="1">
      <alignment horizontal="center"/>
      <protection locked="0"/>
    </xf>
    <xf numFmtId="0" fontId="58" fillId="55" borderId="67" xfId="88" applyFont="1" applyFill="1" applyBorder="1" applyAlignment="1" applyProtection="1">
      <alignment horizontal="center" vertical="center" shrinkToFit="1"/>
      <protection locked="0"/>
    </xf>
    <xf numFmtId="0" fontId="58" fillId="55" borderId="82" xfId="88" applyFont="1" applyFill="1" applyBorder="1" applyAlignment="1" applyProtection="1">
      <alignment horizontal="center" vertical="center" shrinkToFit="1"/>
      <protection locked="0"/>
    </xf>
    <xf numFmtId="0" fontId="58" fillId="55" borderId="70" xfId="88" applyFont="1" applyFill="1" applyBorder="1" applyAlignment="1" applyProtection="1">
      <alignment horizontal="center" vertical="center" shrinkToFit="1"/>
      <protection locked="0"/>
    </xf>
    <xf numFmtId="0" fontId="14" fillId="0" borderId="83" xfId="88" applyFont="1" applyFill="1" applyBorder="1" applyAlignment="1" applyProtection="1">
      <alignment horizontal="center" vertical="center" wrapText="1"/>
      <protection locked="0"/>
    </xf>
    <xf numFmtId="0" fontId="14" fillId="0" borderId="80" xfId="88" applyFont="1" applyFill="1" applyBorder="1" applyAlignment="1" applyProtection="1">
      <alignment horizontal="center" vertical="center" wrapText="1"/>
      <protection locked="0"/>
    </xf>
    <xf numFmtId="0" fontId="14" fillId="55" borderId="75" xfId="88" applyFont="1" applyFill="1" applyBorder="1" applyAlignment="1" applyProtection="1">
      <alignment horizontal="center" vertical="center" wrapText="1"/>
      <protection locked="0"/>
    </xf>
    <xf numFmtId="0" fontId="0" fillId="0" borderId="75" xfId="88" applyFont="1" applyFill="1" applyBorder="1" applyAlignment="1" applyProtection="1">
      <alignment horizontal="center" vertical="center"/>
      <protection locked="0"/>
    </xf>
    <xf numFmtId="0" fontId="13" fillId="55" borderId="42" xfId="88" applyNumberFormat="1" applyFont="1" applyFill="1" applyBorder="1" applyAlignment="1" applyProtection="1">
      <alignment horizontal="left"/>
      <protection locked="0"/>
    </xf>
    <xf numFmtId="0" fontId="13" fillId="55" borderId="27" xfId="88" applyNumberFormat="1" applyFont="1" applyFill="1" applyBorder="1" applyAlignment="1" applyProtection="1">
      <alignment horizontal="left"/>
      <protection locked="0"/>
    </xf>
    <xf numFmtId="0" fontId="13" fillId="59" borderId="42" xfId="88" applyNumberFormat="1" applyFont="1" applyFill="1" applyBorder="1" applyAlignment="1" applyProtection="1">
      <alignment horizontal="left"/>
      <protection locked="0"/>
    </xf>
    <xf numFmtId="0" fontId="13" fillId="59" borderId="27" xfId="88" applyNumberFormat="1" applyFont="1" applyFill="1" applyBorder="1" applyAlignment="1" applyProtection="1">
      <alignment horizontal="left"/>
      <protection locked="0"/>
    </xf>
    <xf numFmtId="1" fontId="14" fillId="53" borderId="75" xfId="88" applyNumberFormat="1" applyFont="1" applyFill="1" applyBorder="1" applyAlignment="1" applyProtection="1">
      <alignment horizontal="center" vertical="center" textRotation="90" wrapText="1"/>
      <protection locked="0"/>
    </xf>
    <xf numFmtId="0" fontId="25" fillId="55" borderId="27" xfId="82" applyFont="1" applyFill="1" applyBorder="1" applyAlignment="1" applyProtection="1">
      <alignment horizontal="center"/>
      <protection locked="0"/>
    </xf>
    <xf numFmtId="0" fontId="87" fillId="0" borderId="46" xfId="82" applyBorder="1" applyAlignment="1">
      <alignment horizontal="center"/>
      <protection/>
    </xf>
    <xf numFmtId="0" fontId="13" fillId="55" borderId="50" xfId="88" applyNumberFormat="1" applyFont="1" applyFill="1" applyBorder="1" applyAlignment="1" applyProtection="1">
      <alignment horizontal="left"/>
      <protection locked="0"/>
    </xf>
    <xf numFmtId="0" fontId="13" fillId="55" borderId="98" xfId="88" applyNumberFormat="1" applyFont="1" applyFill="1" applyBorder="1" applyAlignment="1" applyProtection="1">
      <alignment horizontal="left"/>
      <protection locked="0"/>
    </xf>
    <xf numFmtId="0" fontId="25" fillId="0" borderId="27" xfId="88" applyFont="1" applyFill="1" applyBorder="1" applyAlignment="1" applyProtection="1">
      <alignment horizontal="center"/>
      <protection locked="0"/>
    </xf>
    <xf numFmtId="0" fontId="25" fillId="0" borderId="47" xfId="88" applyFont="1" applyFill="1" applyBorder="1" applyAlignment="1" applyProtection="1">
      <alignment horizontal="center"/>
      <protection locked="0"/>
    </xf>
    <xf numFmtId="0" fontId="14" fillId="0" borderId="83" xfId="88" applyFont="1" applyFill="1" applyBorder="1" applyAlignment="1" applyProtection="1">
      <alignment horizontal="center" vertical="center" wrapText="1"/>
      <protection locked="0"/>
    </xf>
    <xf numFmtId="0" fontId="14" fillId="0" borderId="82" xfId="88" applyFont="1" applyFill="1" applyBorder="1" applyAlignment="1" applyProtection="1">
      <alignment horizontal="center" vertical="center" wrapText="1"/>
      <protection locked="0"/>
    </xf>
    <xf numFmtId="0" fontId="14" fillId="0" borderId="80" xfId="88" applyFont="1" applyFill="1" applyBorder="1" applyAlignment="1" applyProtection="1">
      <alignment horizontal="center" vertical="center" wrapText="1"/>
      <protection locked="0"/>
    </xf>
    <xf numFmtId="0" fontId="59" fillId="55" borderId="70" xfId="88" applyFont="1" applyFill="1" applyBorder="1" applyAlignment="1" applyProtection="1">
      <alignment vertical="center" wrapText="1"/>
      <protection locked="0"/>
    </xf>
    <xf numFmtId="0" fontId="59" fillId="55" borderId="0" xfId="88" applyFont="1" applyFill="1" applyBorder="1" applyAlignment="1" applyProtection="1">
      <alignment horizontal="center" vertical="center" shrinkToFit="1"/>
      <protection locked="0"/>
    </xf>
    <xf numFmtId="0" fontId="13" fillId="0" borderId="103" xfId="88" applyFont="1" applyFill="1" applyBorder="1" applyAlignment="1" applyProtection="1">
      <alignment horizontal="center"/>
      <protection locked="0"/>
    </xf>
    <xf numFmtId="0" fontId="13" fillId="0" borderId="23" xfId="88" applyFont="1" applyFill="1" applyBorder="1" applyAlignment="1" applyProtection="1">
      <alignment horizontal="center"/>
      <protection locked="0"/>
    </xf>
    <xf numFmtId="0" fontId="14" fillId="55" borderId="83" xfId="88" applyFont="1" applyFill="1" applyBorder="1" applyAlignment="1" applyProtection="1">
      <alignment horizontal="center" vertical="center"/>
      <protection locked="0"/>
    </xf>
    <xf numFmtId="0" fontId="14" fillId="55" borderId="82" xfId="88" applyFont="1" applyFill="1" applyBorder="1" applyAlignment="1" applyProtection="1">
      <alignment horizontal="center" vertical="center"/>
      <protection locked="0"/>
    </xf>
    <xf numFmtId="0" fontId="14" fillId="55" borderId="80" xfId="88" applyFont="1" applyFill="1" applyBorder="1" applyAlignment="1" applyProtection="1">
      <alignment horizontal="center" vertical="center"/>
      <protection locked="0"/>
    </xf>
    <xf numFmtId="0" fontId="14" fillId="55" borderId="80" xfId="88" applyFont="1" applyFill="1" applyBorder="1" applyAlignment="1" applyProtection="1">
      <alignment horizontal="center" vertical="center" textRotation="90" wrapText="1"/>
      <protection locked="0"/>
    </xf>
    <xf numFmtId="49" fontId="14" fillId="55" borderId="0" xfId="88" applyNumberFormat="1" applyFont="1" applyFill="1" applyBorder="1" applyAlignment="1" applyProtection="1">
      <alignment horizontal="left" vertical="center"/>
      <protection locked="0"/>
    </xf>
    <xf numFmtId="0" fontId="58" fillId="55" borderId="82" xfId="88" applyFont="1" applyFill="1" applyBorder="1" applyAlignment="1" applyProtection="1">
      <alignment horizontal="center" vertical="center"/>
      <protection locked="0"/>
    </xf>
    <xf numFmtId="0" fontId="13" fillId="55" borderId="72" xfId="88" applyNumberFormat="1" applyFont="1" applyFill="1" applyBorder="1" applyAlignment="1" applyProtection="1">
      <alignment horizontal="left" vertical="center"/>
      <protection locked="0"/>
    </xf>
    <xf numFmtId="0" fontId="13" fillId="55" borderId="70" xfId="88" applyNumberFormat="1" applyFont="1" applyFill="1" applyBorder="1" applyAlignment="1" applyProtection="1">
      <alignment horizontal="left" vertical="center"/>
      <protection locked="0"/>
    </xf>
    <xf numFmtId="0" fontId="13" fillId="55" borderId="89" xfId="88" applyNumberFormat="1" applyFont="1" applyFill="1" applyBorder="1" applyAlignment="1" applyProtection="1">
      <alignment horizontal="left" vertical="center"/>
      <protection locked="0"/>
    </xf>
    <xf numFmtId="0" fontId="58" fillId="55" borderId="67" xfId="88" applyFont="1" applyFill="1" applyBorder="1" applyAlignment="1" applyProtection="1">
      <alignment horizontal="center" vertical="center"/>
      <protection locked="0"/>
    </xf>
    <xf numFmtId="0" fontId="13" fillId="53" borderId="83" xfId="88" applyNumberFormat="1" applyFont="1" applyFill="1" applyBorder="1" applyAlignment="1" applyProtection="1">
      <alignment horizontal="center" vertical="center"/>
      <protection locked="0"/>
    </xf>
    <xf numFmtId="0" fontId="87" fillId="0" borderId="82" xfId="82" applyBorder="1" applyAlignment="1">
      <alignment/>
      <protection/>
    </xf>
    <xf numFmtId="49" fontId="59" fillId="55" borderId="67" xfId="88" applyNumberFormat="1" applyFont="1" applyFill="1" applyBorder="1" applyAlignment="1" applyProtection="1">
      <alignment horizontal="center"/>
      <protection locked="0"/>
    </xf>
    <xf numFmtId="49" fontId="59" fillId="55" borderId="88" xfId="88" applyNumberFormat="1" applyFont="1" applyFill="1" applyBorder="1" applyAlignment="1" applyProtection="1">
      <alignment horizontal="center"/>
      <protection locked="0"/>
    </xf>
    <xf numFmtId="0" fontId="59" fillId="0" borderId="82" xfId="88" applyFont="1" applyBorder="1" applyAlignment="1" applyProtection="1">
      <alignment horizontal="center" vertical="center" wrapText="1"/>
      <protection locked="0"/>
    </xf>
    <xf numFmtId="0" fontId="87" fillId="0" borderId="82" xfId="82" applyBorder="1" applyAlignment="1">
      <alignment horizontal="center" vertical="center" wrapText="1"/>
      <protection/>
    </xf>
    <xf numFmtId="0" fontId="55" fillId="53" borderId="98" xfId="88" applyFont="1" applyFill="1" applyBorder="1" applyAlignment="1" applyProtection="1">
      <alignment horizontal="left" vertical="center"/>
      <protection locked="0"/>
    </xf>
    <xf numFmtId="0" fontId="55" fillId="53" borderId="141" xfId="88" applyFont="1" applyFill="1" applyBorder="1" applyAlignment="1" applyProtection="1">
      <alignment horizontal="left" vertical="center"/>
      <protection locked="0"/>
    </xf>
    <xf numFmtId="0" fontId="55" fillId="53" borderId="142" xfId="88" applyFont="1" applyFill="1" applyBorder="1" applyAlignment="1" applyProtection="1">
      <alignment horizontal="left" vertical="center"/>
      <protection locked="0"/>
    </xf>
    <xf numFmtId="0" fontId="14" fillId="55" borderId="72" xfId="88" applyFont="1" applyFill="1" applyBorder="1" applyAlignment="1" applyProtection="1">
      <alignment horizontal="center" vertical="center" textRotation="90" wrapText="1"/>
      <protection locked="0"/>
    </xf>
    <xf numFmtId="0" fontId="14" fillId="55" borderId="69" xfId="88" applyFont="1" applyFill="1" applyBorder="1" applyAlignment="1" applyProtection="1">
      <alignment textRotation="90"/>
      <protection locked="0"/>
    </xf>
    <xf numFmtId="0" fontId="14" fillId="55" borderId="68" xfId="88" applyFont="1" applyFill="1" applyBorder="1" applyAlignment="1" applyProtection="1">
      <alignment textRotation="90"/>
      <protection locked="0"/>
    </xf>
    <xf numFmtId="0" fontId="0" fillId="55" borderId="72" xfId="88" applyFont="1" applyFill="1" applyBorder="1" applyAlignment="1" applyProtection="1">
      <alignment horizontal="center" vertical="center" wrapText="1"/>
      <protection locked="0"/>
    </xf>
    <xf numFmtId="0" fontId="0" fillId="55" borderId="89" xfId="88" applyFont="1" applyFill="1" applyBorder="1" applyAlignment="1" applyProtection="1">
      <alignment horizontal="center" vertical="center" wrapText="1"/>
      <protection locked="0"/>
    </xf>
    <xf numFmtId="0" fontId="0" fillId="55" borderId="68" xfId="88" applyFont="1" applyFill="1" applyBorder="1" applyAlignment="1" applyProtection="1">
      <alignment horizontal="center" vertical="center" wrapText="1"/>
      <protection locked="0"/>
    </xf>
    <xf numFmtId="0" fontId="0" fillId="55" borderId="88" xfId="88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left" wrapText="1"/>
      <protection locked="0"/>
    </xf>
    <xf numFmtId="0" fontId="0" fillId="0" borderId="46" xfId="0" applyFont="1" applyFill="1" applyBorder="1" applyAlignment="1" applyProtection="1">
      <alignment horizontal="left" wrapText="1"/>
      <protection locked="0"/>
    </xf>
    <xf numFmtId="0" fontId="0" fillId="0" borderId="47" xfId="0" applyFont="1" applyFill="1" applyBorder="1" applyAlignment="1" applyProtection="1">
      <alignment horizontal="left" wrapText="1"/>
      <protection locked="0"/>
    </xf>
    <xf numFmtId="0" fontId="2" fillId="0" borderId="0" xfId="84" applyFont="1" applyAlignment="1">
      <alignment wrapText="1"/>
      <protection/>
    </xf>
    <xf numFmtId="0" fontId="3" fillId="0" borderId="0" xfId="84" applyFont="1" applyAlignment="1">
      <alignment horizontal="center"/>
      <protection/>
    </xf>
    <xf numFmtId="0" fontId="4" fillId="0" borderId="0" xfId="84" applyFont="1" applyAlignment="1">
      <alignment horizontal="center"/>
      <protection/>
    </xf>
    <xf numFmtId="0" fontId="4" fillId="0" borderId="0" xfId="84" applyFont="1" applyAlignment="1" applyProtection="1">
      <alignment horizontal="left" vertical="justify"/>
      <protection locked="0"/>
    </xf>
    <xf numFmtId="0" fontId="5" fillId="0" borderId="0" xfId="84" applyFont="1" applyAlignment="1">
      <alignment horizontal="left" wrapText="1"/>
      <protection/>
    </xf>
    <xf numFmtId="0" fontId="8" fillId="0" borderId="0" xfId="84" applyFont="1" applyAlignment="1">
      <alignment horizontal="center"/>
      <protection/>
    </xf>
    <xf numFmtId="0" fontId="9" fillId="0" borderId="0" xfId="87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justify"/>
    </xf>
    <xf numFmtId="0" fontId="9" fillId="0" borderId="0" xfId="87" applyFont="1" applyAlignment="1" applyProtection="1">
      <alignment horizontal="left" vertical="center" wrapText="1"/>
      <protection locked="0"/>
    </xf>
    <xf numFmtId="0" fontId="3" fillId="0" borderId="0" xfId="84" applyFont="1" applyAlignment="1" applyProtection="1">
      <alignment horizontal="center"/>
      <protection locked="0"/>
    </xf>
    <xf numFmtId="0" fontId="14" fillId="0" borderId="16" xfId="87" applyFont="1" applyFill="1" applyBorder="1" applyAlignment="1">
      <alignment horizontal="center"/>
      <protection/>
    </xf>
    <xf numFmtId="0" fontId="0" fillId="0" borderId="16" xfId="87" applyFont="1" applyBorder="1" applyAlignment="1">
      <alignment horizontal="left" vertical="center"/>
      <protection/>
    </xf>
    <xf numFmtId="0" fontId="11" fillId="0" borderId="0" xfId="84" applyFont="1" applyAlignment="1">
      <alignment horizontal="center"/>
      <protection/>
    </xf>
    <xf numFmtId="0" fontId="1" fillId="0" borderId="143" xfId="84" applyFont="1" applyBorder="1" applyAlignment="1" applyProtection="1">
      <alignment horizontal="center" vertical="center" textRotation="90"/>
      <protection/>
    </xf>
    <xf numFmtId="0" fontId="1" fillId="0" borderId="144" xfId="84" applyFont="1" applyBorder="1" applyAlignment="1" applyProtection="1">
      <alignment horizontal="center" vertical="center" textRotation="90"/>
      <protection/>
    </xf>
    <xf numFmtId="0" fontId="1" fillId="0" borderId="145" xfId="84" applyFont="1" applyBorder="1" applyAlignment="1" applyProtection="1">
      <alignment horizontal="center" vertical="center" textRotation="90"/>
      <protection/>
    </xf>
    <xf numFmtId="0" fontId="1" fillId="0" borderId="135" xfId="84" applyFont="1" applyBorder="1" applyAlignment="1" applyProtection="1">
      <alignment horizontal="center" vertical="center" textRotation="90"/>
      <protection/>
    </xf>
    <xf numFmtId="0" fontId="1" fillId="0" borderId="137" xfId="84" applyFont="1" applyBorder="1" applyAlignment="1" applyProtection="1">
      <alignment horizontal="center" vertical="center" textRotation="90"/>
      <protection/>
    </xf>
    <xf numFmtId="0" fontId="1" fillId="0" borderId="133" xfId="84" applyFont="1" applyBorder="1" applyAlignment="1" applyProtection="1">
      <alignment horizontal="center" vertical="center"/>
      <protection/>
    </xf>
    <xf numFmtId="0" fontId="1" fillId="0" borderId="134" xfId="84" applyFont="1" applyBorder="1" applyAlignment="1" applyProtection="1">
      <alignment horizontal="center" vertical="center"/>
      <protection/>
    </xf>
    <xf numFmtId="0" fontId="1" fillId="0" borderId="136" xfId="84" applyFont="1" applyBorder="1" applyAlignment="1" applyProtection="1">
      <alignment horizontal="center" vertical="center"/>
      <protection/>
    </xf>
    <xf numFmtId="0" fontId="1" fillId="0" borderId="0" xfId="84" applyFont="1" applyBorder="1" applyAlignment="1" applyProtection="1">
      <alignment horizontal="center" vertical="center"/>
      <protection/>
    </xf>
    <xf numFmtId="0" fontId="1" fillId="0" borderId="138" xfId="84" applyFont="1" applyBorder="1" applyAlignment="1" applyProtection="1">
      <alignment horizontal="center" vertical="center"/>
      <protection/>
    </xf>
    <xf numFmtId="0" fontId="1" fillId="0" borderId="125" xfId="84" applyFont="1" applyBorder="1" applyAlignment="1" applyProtection="1">
      <alignment horizontal="center" vertical="center"/>
      <protection/>
    </xf>
    <xf numFmtId="0" fontId="0" fillId="55" borderId="146" xfId="0" applyFont="1" applyFill="1" applyBorder="1" applyAlignment="1" applyProtection="1">
      <alignment horizontal="center" vertical="center" wrapText="1"/>
      <protection/>
    </xf>
    <xf numFmtId="0" fontId="0" fillId="55" borderId="147" xfId="0" applyFont="1" applyFill="1" applyBorder="1" applyAlignment="1" applyProtection="1">
      <alignment horizontal="center" vertical="center" wrapText="1"/>
      <protection/>
    </xf>
    <xf numFmtId="0" fontId="0" fillId="55" borderId="148" xfId="0" applyFont="1" applyFill="1" applyBorder="1" applyAlignment="1" applyProtection="1">
      <alignment horizontal="center" vertical="center" wrapText="1"/>
      <protection/>
    </xf>
    <xf numFmtId="0" fontId="0" fillId="55" borderId="68" xfId="0" applyFont="1" applyFill="1" applyBorder="1" applyAlignment="1" applyProtection="1">
      <alignment horizontal="center" vertical="center" wrapText="1"/>
      <protection/>
    </xf>
    <xf numFmtId="0" fontId="0" fillId="55" borderId="67" xfId="0" applyFont="1" applyFill="1" applyBorder="1" applyAlignment="1" applyProtection="1">
      <alignment horizontal="center" vertical="center" wrapText="1"/>
      <protection/>
    </xf>
    <xf numFmtId="0" fontId="0" fillId="55" borderId="88" xfId="0" applyFont="1" applyFill="1" applyBorder="1" applyAlignment="1" applyProtection="1">
      <alignment horizontal="center" vertical="center" wrapText="1"/>
      <protection/>
    </xf>
    <xf numFmtId="0" fontId="0" fillId="55" borderId="69" xfId="0" applyFont="1" applyFill="1" applyBorder="1" applyAlignment="1" applyProtection="1">
      <alignment horizontal="center" vertical="center" textRotation="90" wrapText="1"/>
      <protection/>
    </xf>
    <xf numFmtId="0" fontId="0" fillId="55" borderId="65" xfId="0" applyFont="1" applyFill="1" applyBorder="1" applyAlignment="1" applyProtection="1">
      <alignment horizontal="center" vertical="center" textRotation="90" wrapText="1"/>
      <protection/>
    </xf>
    <xf numFmtId="0" fontId="0" fillId="55" borderId="68" xfId="0" applyFont="1" applyFill="1" applyBorder="1" applyAlignment="1" applyProtection="1">
      <alignment horizontal="center" vertical="center" textRotation="90" wrapText="1"/>
      <protection/>
    </xf>
    <xf numFmtId="0" fontId="0" fillId="55" borderId="88" xfId="0" applyFont="1" applyFill="1" applyBorder="1" applyAlignment="1" applyProtection="1">
      <alignment horizontal="center" vertical="center" textRotation="90" wrapText="1"/>
      <protection/>
    </xf>
    <xf numFmtId="0" fontId="0" fillId="55" borderId="72" xfId="0" applyFont="1" applyFill="1" applyBorder="1" applyAlignment="1" applyProtection="1">
      <alignment horizontal="center" vertical="center" textRotation="90" wrapText="1"/>
      <protection/>
    </xf>
    <xf numFmtId="0" fontId="0" fillId="55" borderId="89" xfId="0" applyFont="1" applyFill="1" applyBorder="1" applyAlignment="1" applyProtection="1">
      <alignment horizontal="center" vertical="center" textRotation="90" wrapText="1"/>
      <protection/>
    </xf>
    <xf numFmtId="0" fontId="0" fillId="55" borderId="35" xfId="0" applyFont="1" applyFill="1" applyBorder="1" applyAlignment="1" applyProtection="1">
      <alignment horizontal="center" vertical="center" textRotation="90"/>
      <protection/>
    </xf>
    <xf numFmtId="0" fontId="0" fillId="55" borderId="140" xfId="0" applyFont="1" applyFill="1" applyBorder="1" applyAlignment="1" applyProtection="1">
      <alignment horizontal="center" vertical="center" textRotation="90"/>
      <protection/>
    </xf>
    <xf numFmtId="164" fontId="0" fillId="55" borderId="146" xfId="0" applyNumberFormat="1" applyFont="1" applyFill="1" applyBorder="1" applyAlignment="1" applyProtection="1">
      <alignment horizontal="center" vertical="center" wrapText="1"/>
      <protection/>
    </xf>
    <xf numFmtId="164" fontId="0" fillId="55" borderId="147" xfId="0" applyNumberFormat="1" applyFont="1" applyFill="1" applyBorder="1" applyAlignment="1" applyProtection="1">
      <alignment horizontal="center" vertical="center" wrapText="1"/>
      <protection/>
    </xf>
    <xf numFmtId="164" fontId="0" fillId="55" borderId="148" xfId="0" applyNumberFormat="1" applyFont="1" applyFill="1" applyBorder="1" applyAlignment="1" applyProtection="1">
      <alignment horizontal="center" vertical="center" wrapText="1"/>
      <protection/>
    </xf>
    <xf numFmtId="164" fontId="0" fillId="55" borderId="69" xfId="0" applyNumberFormat="1" applyFont="1" applyFill="1" applyBorder="1" applyAlignment="1" applyProtection="1">
      <alignment horizontal="center" vertical="center" wrapText="1"/>
      <protection/>
    </xf>
    <xf numFmtId="164" fontId="0" fillId="55" borderId="0" xfId="0" applyNumberFormat="1" applyFont="1" applyFill="1" applyBorder="1" applyAlignment="1" applyProtection="1">
      <alignment horizontal="center" vertical="center" wrapText="1"/>
      <protection/>
    </xf>
    <xf numFmtId="164" fontId="0" fillId="55" borderId="65" xfId="0" applyNumberFormat="1" applyFont="1" applyFill="1" applyBorder="1" applyAlignment="1" applyProtection="1">
      <alignment horizontal="center" vertical="center" wrapText="1"/>
      <protection/>
    </xf>
    <xf numFmtId="0" fontId="0" fillId="55" borderId="149" xfId="0" applyFont="1" applyFill="1" applyBorder="1" applyAlignment="1" applyProtection="1">
      <alignment horizontal="center" vertical="center"/>
      <protection/>
    </xf>
    <xf numFmtId="0" fontId="0" fillId="55" borderId="150" xfId="0" applyFont="1" applyFill="1" applyBorder="1" applyAlignment="1" applyProtection="1">
      <alignment horizontal="center" vertical="center"/>
      <protection/>
    </xf>
    <xf numFmtId="0" fontId="0" fillId="55" borderId="151" xfId="0" applyFont="1" applyFill="1" applyBorder="1" applyAlignment="1" applyProtection="1">
      <alignment horizontal="center" vertical="center"/>
      <protection/>
    </xf>
    <xf numFmtId="0" fontId="0" fillId="55" borderId="146" xfId="0" applyFont="1" applyFill="1" applyBorder="1" applyAlignment="1" applyProtection="1">
      <alignment horizontal="center" vertical="center" wrapText="1"/>
      <protection/>
    </xf>
    <xf numFmtId="0" fontId="0" fillId="55" borderId="147" xfId="0" applyFont="1" applyFill="1" applyBorder="1" applyAlignment="1" applyProtection="1">
      <alignment horizontal="center" vertical="center" wrapText="1"/>
      <protection/>
    </xf>
    <xf numFmtId="0" fontId="0" fillId="55" borderId="148" xfId="0" applyFont="1" applyFill="1" applyBorder="1" applyAlignment="1" applyProtection="1">
      <alignment horizontal="center" vertical="center" wrapText="1"/>
      <protection/>
    </xf>
    <xf numFmtId="0" fontId="0" fillId="55" borderId="69" xfId="0" applyFont="1" applyFill="1" applyBorder="1" applyAlignment="1" applyProtection="1">
      <alignment horizontal="center" vertical="center" wrapText="1"/>
      <protection/>
    </xf>
    <xf numFmtId="0" fontId="0" fillId="55" borderId="0" xfId="0" applyFont="1" applyFill="1" applyBorder="1" applyAlignment="1" applyProtection="1">
      <alignment horizontal="center" vertical="center" wrapText="1"/>
      <protection/>
    </xf>
    <xf numFmtId="0" fontId="0" fillId="55" borderId="65" xfId="0" applyFont="1" applyFill="1" applyBorder="1" applyAlignment="1" applyProtection="1">
      <alignment horizontal="center" vertical="center" wrapText="1"/>
      <protection/>
    </xf>
    <xf numFmtId="0" fontId="0" fillId="55" borderId="68" xfId="0" applyFont="1" applyFill="1" applyBorder="1" applyAlignment="1" applyProtection="1">
      <alignment horizontal="center" vertical="center" wrapText="1"/>
      <protection/>
    </xf>
    <xf numFmtId="0" fontId="0" fillId="55" borderId="67" xfId="0" applyFont="1" applyFill="1" applyBorder="1" applyAlignment="1" applyProtection="1">
      <alignment horizontal="center" vertical="center" wrapText="1"/>
      <protection/>
    </xf>
    <xf numFmtId="0" fontId="0" fillId="55" borderId="88" xfId="0" applyFont="1" applyFill="1" applyBorder="1" applyAlignment="1" applyProtection="1">
      <alignment horizontal="center" vertical="center" wrapText="1"/>
      <protection/>
    </xf>
    <xf numFmtId="0" fontId="0" fillId="0" borderId="149" xfId="0" applyFont="1" applyFill="1" applyBorder="1" applyAlignment="1" applyProtection="1">
      <alignment horizontal="center"/>
      <protection/>
    </xf>
    <xf numFmtId="0" fontId="0" fillId="0" borderId="150" xfId="0" applyFont="1" applyFill="1" applyBorder="1" applyAlignment="1" applyProtection="1">
      <alignment horizontal="center"/>
      <protection/>
    </xf>
    <xf numFmtId="0" fontId="0" fillId="0" borderId="151" xfId="0" applyFont="1" applyFill="1" applyBorder="1" applyAlignment="1" applyProtection="1">
      <alignment horizontal="center"/>
      <protection/>
    </xf>
    <xf numFmtId="164" fontId="0" fillId="55" borderId="99" xfId="88" applyNumberFormat="1" applyFont="1" applyFill="1" applyBorder="1" applyAlignment="1" applyProtection="1">
      <alignment horizontal="center" vertical="center" textRotation="90" wrapText="1"/>
      <protection/>
    </xf>
    <xf numFmtId="164" fontId="0" fillId="55" borderId="35" xfId="88" applyNumberFormat="1" applyFont="1" applyFill="1" applyBorder="1" applyAlignment="1" applyProtection="1">
      <alignment horizontal="center" vertical="center" textRotation="90" wrapText="1"/>
      <protection/>
    </xf>
    <xf numFmtId="164" fontId="0" fillId="0" borderId="99" xfId="0" applyNumberFormat="1" applyFont="1" applyFill="1" applyBorder="1" applyAlignment="1" applyProtection="1">
      <alignment horizontal="center" vertical="center" textRotation="90"/>
      <protection/>
    </xf>
    <xf numFmtId="164" fontId="0" fillId="0" borderId="35" xfId="0" applyNumberFormat="1" applyFont="1" applyFill="1" applyBorder="1" applyAlignment="1" applyProtection="1">
      <alignment horizontal="center" vertical="center" textRotation="90"/>
      <protection/>
    </xf>
    <xf numFmtId="164" fontId="0" fillId="0" borderId="140" xfId="0" applyNumberFormat="1" applyFont="1" applyFill="1" applyBorder="1" applyAlignment="1" applyProtection="1">
      <alignment horizontal="center" vertical="center" textRotation="90"/>
      <protection/>
    </xf>
    <xf numFmtId="0" fontId="0" fillId="55" borderId="26" xfId="0" applyFont="1" applyFill="1" applyBorder="1" applyAlignment="1" applyProtection="1">
      <alignment horizontal="center" vertical="center" textRotation="90" wrapText="1"/>
      <protection/>
    </xf>
    <xf numFmtId="0" fontId="0" fillId="55" borderId="152" xfId="0" applyFont="1" applyFill="1" applyBorder="1" applyAlignment="1" applyProtection="1">
      <alignment horizontal="center" vertical="center" textRotation="90" wrapText="1"/>
      <protection/>
    </xf>
    <xf numFmtId="0" fontId="0" fillId="55" borderId="153" xfId="0" applyFont="1" applyFill="1" applyBorder="1" applyAlignment="1" applyProtection="1">
      <alignment horizontal="center" vertical="center" textRotation="90" wrapText="1"/>
      <protection/>
    </xf>
    <xf numFmtId="0" fontId="0" fillId="55" borderId="154" xfId="0" applyFont="1" applyFill="1" applyBorder="1" applyAlignment="1" applyProtection="1">
      <alignment horizontal="center" vertical="center" textRotation="90" wrapText="1"/>
      <protection/>
    </xf>
    <xf numFmtId="0" fontId="0" fillId="55" borderId="155" xfId="0" applyFont="1" applyFill="1" applyBorder="1" applyAlignment="1" applyProtection="1">
      <alignment horizontal="center" vertical="center" textRotation="90" wrapText="1"/>
      <protection/>
    </xf>
    <xf numFmtId="0" fontId="0" fillId="55" borderId="156" xfId="0" applyFont="1" applyFill="1" applyBorder="1" applyAlignment="1" applyProtection="1">
      <alignment horizontal="center" vertical="center" textRotation="90" wrapText="1"/>
      <protection/>
    </xf>
    <xf numFmtId="0" fontId="0" fillId="0" borderId="83" xfId="0" applyFont="1" applyFill="1" applyBorder="1" applyAlignment="1" applyProtection="1">
      <alignment horizontal="center" vertical="center" wrapText="1"/>
      <protection/>
    </xf>
    <xf numFmtId="0" fontId="0" fillId="0" borderId="82" xfId="0" applyFont="1" applyFill="1" applyBorder="1" applyAlignment="1" applyProtection="1">
      <alignment horizontal="center" vertical="center" wrapText="1"/>
      <protection/>
    </xf>
    <xf numFmtId="0" fontId="0" fillId="0" borderId="80" xfId="0" applyFont="1" applyFill="1" applyBorder="1" applyAlignment="1" applyProtection="1">
      <alignment horizontal="center" vertical="center" wrapText="1"/>
      <protection/>
    </xf>
    <xf numFmtId="0" fontId="0" fillId="0" borderId="157" xfId="0" applyFont="1" applyFill="1" applyBorder="1" applyAlignment="1" applyProtection="1">
      <alignment horizontal="center" vertical="center" textRotation="90" wrapText="1"/>
      <protection/>
    </xf>
    <xf numFmtId="0" fontId="0" fillId="0" borderId="158" xfId="0" applyFont="1" applyFill="1" applyBorder="1" applyAlignment="1" applyProtection="1">
      <alignment horizontal="center" vertical="center" textRotation="90" wrapText="1"/>
      <protection/>
    </xf>
    <xf numFmtId="0" fontId="0" fillId="0" borderId="159" xfId="0" applyFont="1" applyFill="1" applyBorder="1" applyAlignment="1" applyProtection="1">
      <alignment horizontal="center" vertical="center" textRotation="90" wrapText="1"/>
      <protection/>
    </xf>
    <xf numFmtId="0" fontId="0" fillId="0" borderId="72" xfId="0" applyFont="1" applyFill="1" applyBorder="1" applyAlignment="1" applyProtection="1">
      <alignment horizontal="center" vertical="center" textRotation="90" wrapText="1"/>
      <protection/>
    </xf>
    <xf numFmtId="0" fontId="0" fillId="0" borderId="69" xfId="0" applyFont="1" applyFill="1" applyBorder="1" applyAlignment="1" applyProtection="1">
      <alignment horizontal="center" vertical="center" textRotation="90" wrapText="1"/>
      <protection/>
    </xf>
    <xf numFmtId="0" fontId="0" fillId="0" borderId="68" xfId="0" applyFont="1" applyFill="1" applyBorder="1" applyAlignment="1" applyProtection="1">
      <alignment horizontal="center" vertical="center" textRotation="90" wrapText="1"/>
      <protection/>
    </xf>
    <xf numFmtId="0" fontId="0" fillId="0" borderId="146" xfId="0" applyFont="1" applyFill="1" applyBorder="1" applyAlignment="1" applyProtection="1">
      <alignment horizontal="center"/>
      <protection/>
    </xf>
    <xf numFmtId="0" fontId="0" fillId="0" borderId="147" xfId="0" applyFont="1" applyFill="1" applyBorder="1" applyAlignment="1" applyProtection="1">
      <alignment horizontal="center"/>
      <protection/>
    </xf>
    <xf numFmtId="0" fontId="0" fillId="55" borderId="41" xfId="0" applyFont="1" applyFill="1" applyBorder="1" applyAlignment="1" applyProtection="1">
      <alignment horizontal="center" vertical="center" textRotation="90" wrapText="1"/>
      <protection/>
    </xf>
    <xf numFmtId="0" fontId="0" fillId="55" borderId="51" xfId="0" applyFont="1" applyFill="1" applyBorder="1" applyAlignment="1" applyProtection="1">
      <alignment horizontal="center" vertical="center" textRotation="90" wrapText="1"/>
      <protection/>
    </xf>
    <xf numFmtId="0" fontId="0" fillId="55" borderId="27" xfId="0" applyFont="1" applyFill="1" applyBorder="1" applyAlignment="1" applyProtection="1">
      <alignment horizontal="center" vertical="center" textRotation="90" wrapText="1"/>
      <protection/>
    </xf>
    <xf numFmtId="0" fontId="0" fillId="55" borderId="47" xfId="0" applyFont="1" applyFill="1" applyBorder="1" applyAlignment="1" applyProtection="1">
      <alignment horizontal="center" vertical="center" textRotation="90" wrapText="1"/>
      <protection/>
    </xf>
    <xf numFmtId="0" fontId="0" fillId="55" borderId="99" xfId="0" applyFont="1" applyFill="1" applyBorder="1" applyAlignment="1" applyProtection="1">
      <alignment horizontal="center" vertical="center" textRotation="90"/>
      <protection/>
    </xf>
    <xf numFmtId="0" fontId="0" fillId="55" borderId="83" xfId="0" applyFont="1" applyFill="1" applyBorder="1" applyAlignment="1" applyProtection="1">
      <alignment horizontal="center"/>
      <protection/>
    </xf>
    <xf numFmtId="0" fontId="0" fillId="55" borderId="82" xfId="0" applyFont="1" applyFill="1" applyBorder="1" applyAlignment="1" applyProtection="1">
      <alignment horizontal="center"/>
      <protection/>
    </xf>
    <xf numFmtId="0" fontId="0" fillId="55" borderId="80" xfId="0" applyFont="1" applyFill="1" applyBorder="1" applyAlignment="1" applyProtection="1">
      <alignment horizontal="center"/>
      <protection/>
    </xf>
    <xf numFmtId="0" fontId="0" fillId="55" borderId="99" xfId="0" applyFont="1" applyFill="1" applyBorder="1" applyAlignment="1" applyProtection="1">
      <alignment horizontal="center" vertical="center" textRotation="90" wrapText="1"/>
      <protection/>
    </xf>
    <xf numFmtId="0" fontId="0" fillId="55" borderId="35" xfId="0" applyFont="1" applyFill="1" applyBorder="1" applyAlignment="1" applyProtection="1">
      <alignment horizontal="center" vertical="center" textRotation="90" wrapText="1"/>
      <protection/>
    </xf>
    <xf numFmtId="0" fontId="0" fillId="55" borderId="140" xfId="0" applyFont="1" applyFill="1" applyBorder="1" applyAlignment="1" applyProtection="1">
      <alignment horizontal="center" vertical="center" textRotation="90" wrapText="1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88" xfId="0" applyFont="1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 applyProtection="1">
      <alignment horizontal="center" vertical="center"/>
      <protection/>
    </xf>
    <xf numFmtId="0" fontId="0" fillId="0" borderId="82" xfId="0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 applyProtection="1">
      <alignment horizontal="center" vertical="center"/>
      <protection/>
    </xf>
    <xf numFmtId="0" fontId="0" fillId="55" borderId="76" xfId="0" applyFont="1" applyFill="1" applyBorder="1" applyAlignment="1" applyProtection="1">
      <alignment horizontal="center" vertical="center" textRotation="90" wrapText="1"/>
      <protection/>
    </xf>
    <xf numFmtId="0" fontId="0" fillId="55" borderId="131" xfId="0" applyFont="1" applyFill="1" applyBorder="1" applyAlignment="1" applyProtection="1">
      <alignment horizontal="center" vertical="center" textRotation="90" wrapText="1"/>
      <protection/>
    </xf>
    <xf numFmtId="0" fontId="0" fillId="55" borderId="160" xfId="0" applyFont="1" applyFill="1" applyBorder="1" applyAlignment="1" applyProtection="1">
      <alignment horizontal="center" vertical="center" textRotation="90" wrapText="1"/>
      <protection/>
    </xf>
    <xf numFmtId="0" fontId="0" fillId="0" borderId="161" xfId="88" applyFont="1" applyFill="1" applyBorder="1" applyAlignment="1" applyProtection="1">
      <alignment horizontal="center" vertical="center" textRotation="90" wrapText="1"/>
      <protection/>
    </xf>
    <xf numFmtId="0" fontId="0" fillId="0" borderId="132" xfId="88" applyFont="1" applyFill="1" applyBorder="1" applyAlignment="1" applyProtection="1">
      <alignment horizontal="center" vertical="center" textRotation="90" wrapText="1"/>
      <protection/>
    </xf>
    <xf numFmtId="0" fontId="0" fillId="0" borderId="162" xfId="88" applyFont="1" applyFill="1" applyBorder="1" applyAlignment="1" applyProtection="1">
      <alignment horizontal="center" vertical="center" textRotation="90" wrapText="1"/>
      <protection/>
    </xf>
    <xf numFmtId="0" fontId="0" fillId="0" borderId="157" xfId="88" applyFont="1" applyFill="1" applyBorder="1" applyAlignment="1" applyProtection="1">
      <alignment horizontal="center" vertical="center" textRotation="90" wrapText="1"/>
      <protection/>
    </xf>
    <xf numFmtId="0" fontId="0" fillId="0" borderId="158" xfId="88" applyFont="1" applyFill="1" applyBorder="1" applyAlignment="1" applyProtection="1">
      <alignment horizontal="center" vertical="center" textRotation="90" wrapText="1"/>
      <protection/>
    </xf>
    <xf numFmtId="0" fontId="0" fillId="0" borderId="159" xfId="88" applyFont="1" applyFill="1" applyBorder="1" applyAlignment="1" applyProtection="1">
      <alignment horizontal="center" vertical="center" textRotation="90" wrapText="1"/>
      <protection/>
    </xf>
    <xf numFmtId="0" fontId="0" fillId="0" borderId="99" xfId="0" applyFont="1" applyFill="1" applyBorder="1" applyAlignment="1" applyProtection="1">
      <alignment horizontal="center" vertical="center" textRotation="90"/>
      <protection/>
    </xf>
    <xf numFmtId="0" fontId="0" fillId="0" borderId="35" xfId="0" applyFont="1" applyFill="1" applyBorder="1" applyAlignment="1" applyProtection="1">
      <alignment horizontal="center" vertical="center" textRotation="90"/>
      <protection/>
    </xf>
    <xf numFmtId="0" fontId="0" fillId="0" borderId="140" xfId="0" applyFont="1" applyFill="1" applyBorder="1" applyAlignment="1" applyProtection="1">
      <alignment horizontal="center" vertical="center" textRotation="90"/>
      <protection/>
    </xf>
    <xf numFmtId="0" fontId="0" fillId="0" borderId="26" xfId="0" applyFont="1" applyFill="1" applyBorder="1" applyAlignment="1" applyProtection="1">
      <alignment horizontal="center" vertical="center" textRotation="90" wrapText="1"/>
      <protection/>
    </xf>
    <xf numFmtId="0" fontId="0" fillId="0" borderId="152" xfId="0" applyFont="1" applyFill="1" applyBorder="1" applyAlignment="1" applyProtection="1">
      <alignment horizontal="center" vertical="center" textRotation="90" wrapText="1"/>
      <protection/>
    </xf>
    <xf numFmtId="0" fontId="0" fillId="0" borderId="153" xfId="0" applyFont="1" applyFill="1" applyBorder="1" applyAlignment="1" applyProtection="1">
      <alignment horizontal="center" vertical="center" textRotation="90" wrapText="1"/>
      <protection/>
    </xf>
    <xf numFmtId="0" fontId="0" fillId="0" borderId="26" xfId="88" applyFont="1" applyFill="1" applyBorder="1" applyAlignment="1" applyProtection="1">
      <alignment horizontal="center" vertical="center" textRotation="90" wrapText="1"/>
      <protection/>
    </xf>
    <xf numFmtId="0" fontId="0" fillId="0" borderId="152" xfId="88" applyFont="1" applyFill="1" applyBorder="1" applyAlignment="1" applyProtection="1">
      <alignment horizontal="center" vertical="center" textRotation="90" wrapText="1"/>
      <protection/>
    </xf>
    <xf numFmtId="0" fontId="0" fillId="0" borderId="153" xfId="88" applyFont="1" applyFill="1" applyBorder="1" applyAlignment="1" applyProtection="1">
      <alignment horizontal="center" vertical="center" textRotation="90" wrapText="1"/>
      <protection/>
    </xf>
    <xf numFmtId="0" fontId="0" fillId="0" borderId="154" xfId="88" applyFont="1" applyFill="1" applyBorder="1" applyAlignment="1" applyProtection="1">
      <alignment horizontal="center" vertical="center" textRotation="90" wrapText="1"/>
      <protection/>
    </xf>
    <xf numFmtId="0" fontId="0" fillId="0" borderId="155" xfId="88" applyFont="1" applyFill="1" applyBorder="1" applyAlignment="1" applyProtection="1">
      <alignment horizontal="center" vertical="center" textRotation="90" wrapText="1"/>
      <protection/>
    </xf>
    <xf numFmtId="0" fontId="0" fillId="0" borderId="156" xfId="88" applyFont="1" applyFill="1" applyBorder="1" applyAlignment="1" applyProtection="1">
      <alignment horizontal="center" vertical="center" textRotation="90" wrapText="1"/>
      <protection/>
    </xf>
    <xf numFmtId="0" fontId="0" fillId="0" borderId="154" xfId="0" applyFont="1" applyFill="1" applyBorder="1" applyAlignment="1" applyProtection="1">
      <alignment horizontal="center" vertical="center" textRotation="90" wrapText="1"/>
      <protection/>
    </xf>
    <xf numFmtId="0" fontId="0" fillId="0" borderId="155" xfId="0" applyFont="1" applyFill="1" applyBorder="1" applyAlignment="1" applyProtection="1">
      <alignment horizontal="center" vertical="center" textRotation="90" wrapText="1"/>
      <protection/>
    </xf>
    <xf numFmtId="0" fontId="0" fillId="0" borderId="156" xfId="0" applyFont="1" applyFill="1" applyBorder="1" applyAlignment="1" applyProtection="1">
      <alignment horizontal="center" vertical="center" textRotation="90" wrapText="1"/>
      <protection/>
    </xf>
    <xf numFmtId="0" fontId="0" fillId="0" borderId="76" xfId="0" applyFont="1" applyFill="1" applyBorder="1" applyAlignment="1" applyProtection="1">
      <alignment horizontal="center" vertical="center" textRotation="90" wrapText="1"/>
      <protection/>
    </xf>
    <xf numFmtId="0" fontId="0" fillId="0" borderId="131" xfId="0" applyFont="1" applyFill="1" applyBorder="1" applyAlignment="1" applyProtection="1">
      <alignment horizontal="center" vertical="center" textRotation="90" wrapText="1"/>
      <protection/>
    </xf>
    <xf numFmtId="0" fontId="0" fillId="0" borderId="160" xfId="0" applyFont="1" applyFill="1" applyBorder="1" applyAlignment="1" applyProtection="1">
      <alignment horizontal="center" vertical="center" textRotation="90" wrapText="1"/>
      <protection/>
    </xf>
    <xf numFmtId="0" fontId="0" fillId="0" borderId="163" xfId="88" applyFont="1" applyFill="1" applyBorder="1" applyProtection="1">
      <alignment/>
      <protection locked="0"/>
    </xf>
    <xf numFmtId="0" fontId="0" fillId="0" borderId="46" xfId="88" applyFont="1" applyFill="1" applyBorder="1" applyProtection="1">
      <alignment/>
      <protection locked="0"/>
    </xf>
    <xf numFmtId="0" fontId="22" fillId="0" borderId="164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0" fillId="55" borderId="165" xfId="0" applyFont="1" applyFill="1" applyBorder="1" applyAlignment="1" applyProtection="1">
      <alignment horizontal="right"/>
      <protection locked="0"/>
    </xf>
    <xf numFmtId="0" fontId="0" fillId="55" borderId="166" xfId="0" applyFont="1" applyFill="1" applyBorder="1" applyAlignment="1" applyProtection="1">
      <alignment horizontal="right"/>
      <protection locked="0"/>
    </xf>
    <xf numFmtId="0" fontId="0" fillId="55" borderId="167" xfId="0" applyFont="1" applyFill="1" applyBorder="1" applyAlignment="1" applyProtection="1">
      <alignment horizontal="right"/>
      <protection locked="0"/>
    </xf>
    <xf numFmtId="0" fontId="18" fillId="55" borderId="39" xfId="0" applyFont="1" applyFill="1" applyBorder="1" applyAlignment="1" applyProtection="1">
      <alignment horizontal="center" vertical="center"/>
      <protection locked="0"/>
    </xf>
    <xf numFmtId="0" fontId="24" fillId="55" borderId="72" xfId="0" applyFont="1" applyFill="1" applyBorder="1" applyAlignment="1" applyProtection="1">
      <alignment horizontal="center" vertical="center" shrinkToFit="1"/>
      <protection locked="0"/>
    </xf>
    <xf numFmtId="0" fontId="24" fillId="55" borderId="89" xfId="0" applyFont="1" applyFill="1" applyBorder="1" applyAlignment="1" applyProtection="1">
      <alignment horizontal="center" vertical="center" shrinkToFit="1"/>
      <protection locked="0"/>
    </xf>
    <xf numFmtId="0" fontId="0" fillId="0" borderId="163" xfId="0" applyFont="1" applyFill="1" applyBorder="1" applyAlignment="1" applyProtection="1">
      <alignment/>
      <protection locked="0"/>
    </xf>
    <xf numFmtId="0" fontId="0" fillId="0" borderId="46" xfId="0" applyFont="1" applyFill="1" applyBorder="1" applyAlignment="1" applyProtection="1">
      <alignment/>
      <protection locked="0"/>
    </xf>
    <xf numFmtId="0" fontId="0" fillId="0" borderId="163" xfId="0" applyFont="1" applyFill="1" applyBorder="1" applyAlignment="1" applyProtection="1">
      <alignment wrapText="1"/>
      <protection locked="0"/>
    </xf>
    <xf numFmtId="0" fontId="0" fillId="0" borderId="46" xfId="0" applyFont="1" applyFill="1" applyBorder="1" applyAlignment="1" applyProtection="1">
      <alignment wrapText="1"/>
      <protection locked="0"/>
    </xf>
    <xf numFmtId="0" fontId="17" fillId="0" borderId="125" xfId="84" applyFont="1" applyBorder="1" applyAlignment="1">
      <alignment horizontal="center"/>
      <protection/>
    </xf>
    <xf numFmtId="0" fontId="17" fillId="0" borderId="127" xfId="84" applyFont="1" applyBorder="1" applyAlignment="1" applyProtection="1">
      <alignment horizontal="center"/>
      <protection/>
    </xf>
    <xf numFmtId="0" fontId="17" fillId="0" borderId="123" xfId="84" applyFont="1" applyBorder="1" applyAlignment="1" applyProtection="1">
      <alignment horizontal="center"/>
      <protection/>
    </xf>
    <xf numFmtId="0" fontId="16" fillId="0" borderId="16" xfId="84" applyFont="1" applyBorder="1" applyAlignment="1" applyProtection="1">
      <alignment horizontal="center" vertical="center"/>
      <protection/>
    </xf>
    <xf numFmtId="0" fontId="19" fillId="0" borderId="16" xfId="84" applyFont="1" applyBorder="1" applyAlignment="1" applyProtection="1">
      <alignment vertical="center"/>
      <protection/>
    </xf>
    <xf numFmtId="0" fontId="1" fillId="0" borderId="16" xfId="84" applyFont="1" applyBorder="1" applyAlignment="1" applyProtection="1">
      <alignment horizontal="center" vertical="center"/>
      <protection/>
    </xf>
    <xf numFmtId="0" fontId="4" fillId="0" borderId="127" xfId="84" applyFont="1" applyBorder="1" applyAlignment="1">
      <alignment horizontal="center"/>
      <protection/>
    </xf>
    <xf numFmtId="0" fontId="4" fillId="0" borderId="123" xfId="84" applyFont="1" applyBorder="1" applyAlignment="1">
      <alignment horizontal="center"/>
      <protection/>
    </xf>
    <xf numFmtId="0" fontId="16" fillId="0" borderId="16" xfId="84" applyFont="1" applyBorder="1" applyAlignment="1" applyProtection="1">
      <alignment horizontal="center"/>
      <protection locked="0"/>
    </xf>
    <xf numFmtId="0" fontId="17" fillId="0" borderId="16" xfId="84" applyFont="1" applyBorder="1" applyAlignment="1" applyProtection="1">
      <alignment horizontal="center"/>
      <protection locked="0"/>
    </xf>
    <xf numFmtId="0" fontId="1" fillId="0" borderId="0" xfId="84" applyFont="1" applyAlignment="1" applyProtection="1">
      <alignment/>
      <protection locked="0"/>
    </xf>
    <xf numFmtId="0" fontId="17" fillId="0" borderId="0" xfId="84" applyFont="1" applyBorder="1">
      <alignment/>
      <protection/>
    </xf>
    <xf numFmtId="0" fontId="2" fillId="0" borderId="0" xfId="84" applyFont="1" applyBorder="1" applyAlignment="1">
      <alignment horizontal="right"/>
      <protection/>
    </xf>
    <xf numFmtId="0" fontId="2" fillId="0" borderId="0" xfId="84" applyFont="1" applyBorder="1">
      <alignment/>
      <protection/>
    </xf>
    <xf numFmtId="0" fontId="1" fillId="0" borderId="127" xfId="84" applyFont="1" applyBorder="1">
      <alignment/>
      <protection/>
    </xf>
    <xf numFmtId="0" fontId="1" fillId="0" borderId="123" xfId="84" applyFont="1" applyBorder="1">
      <alignment/>
      <protection/>
    </xf>
    <xf numFmtId="0" fontId="25" fillId="0" borderId="0" xfId="84" applyFont="1" applyBorder="1" applyAlignment="1">
      <alignment horizontal="center"/>
      <protection/>
    </xf>
    <xf numFmtId="0" fontId="28" fillId="0" borderId="0" xfId="84" applyFont="1" applyBorder="1" applyAlignment="1">
      <alignment horizontal="center"/>
      <protection/>
    </xf>
    <xf numFmtId="0" fontId="8" fillId="0" borderId="0" xfId="84" applyFont="1" applyBorder="1" applyAlignment="1">
      <alignment horizontal="center"/>
      <protection/>
    </xf>
    <xf numFmtId="0" fontId="8" fillId="0" borderId="0" xfId="84" applyFont="1" applyBorder="1" applyAlignment="1">
      <alignment horizontal="justify"/>
      <protection/>
    </xf>
    <xf numFmtId="0" fontId="26" fillId="0" borderId="0" xfId="84" applyFont="1" applyBorder="1" applyAlignment="1">
      <alignment horizontal="center" vertical="center" textRotation="255"/>
      <protection/>
    </xf>
    <xf numFmtId="0" fontId="17" fillId="0" borderId="0" xfId="84" applyFont="1" applyBorder="1" applyAlignment="1">
      <alignment horizontal="center" vertical="center"/>
      <protection/>
    </xf>
    <xf numFmtId="0" fontId="16" fillId="0" borderId="0" xfId="84" applyFont="1" applyBorder="1" applyAlignment="1">
      <alignment horizontal="left"/>
      <protection/>
    </xf>
    <xf numFmtId="0" fontId="4" fillId="0" borderId="0" xfId="84" applyFont="1" applyBorder="1" applyAlignment="1">
      <alignment horizontal="center" vertical="center" textRotation="90"/>
      <protection/>
    </xf>
    <xf numFmtId="0" fontId="3" fillId="0" borderId="0" xfId="84" applyFont="1" applyBorder="1" applyAlignment="1">
      <alignment horizontal="center" vertical="center"/>
      <protection/>
    </xf>
    <xf numFmtId="0" fontId="17" fillId="0" borderId="0" xfId="84" applyFont="1" applyBorder="1" applyAlignment="1">
      <alignment horizontal="center"/>
      <protection/>
    </xf>
    <xf numFmtId="0" fontId="16" fillId="0" borderId="0" xfId="84" applyFont="1" applyBorder="1" applyAlignment="1">
      <alignment horizontal="center" vertical="center" textRotation="90" wrapText="1"/>
      <protection/>
    </xf>
    <xf numFmtId="0" fontId="17" fillId="0" borderId="0" xfId="84" applyFont="1" applyBorder="1" applyAlignment="1">
      <alignment textRotation="90" wrapText="1"/>
      <protection/>
    </xf>
    <xf numFmtId="0" fontId="17" fillId="0" borderId="0" xfId="84" applyFont="1" applyBorder="1" applyAlignment="1">
      <alignment horizontal="center" vertical="center" textRotation="90" wrapText="1"/>
      <protection/>
    </xf>
    <xf numFmtId="0" fontId="17" fillId="0" borderId="0" xfId="84" applyFont="1" applyBorder="1" applyAlignment="1">
      <alignment horizontal="center" vertical="center" wrapText="1"/>
      <protection/>
    </xf>
    <xf numFmtId="0" fontId="1" fillId="0" borderId="0" xfId="84" applyFont="1" applyBorder="1" applyAlignment="1">
      <alignment horizontal="center" wrapText="1"/>
      <protection/>
    </xf>
    <xf numFmtId="49" fontId="17" fillId="0" borderId="0" xfId="84" applyNumberFormat="1" applyFont="1" applyBorder="1" applyAlignment="1" applyProtection="1">
      <alignment horizontal="center" vertical="center" wrapText="1"/>
      <protection locked="0"/>
    </xf>
    <xf numFmtId="0" fontId="1" fillId="0" borderId="0" xfId="84" applyFont="1" applyBorder="1" applyAlignment="1">
      <alignment horizontal="center" vertical="center" wrapText="1"/>
      <protection/>
    </xf>
    <xf numFmtId="0" fontId="1" fillId="0" borderId="0" xfId="84" applyFont="1" applyBorder="1" applyAlignment="1">
      <alignment horizontal="center" vertical="center"/>
      <protection/>
    </xf>
    <xf numFmtId="0" fontId="17" fillId="0" borderId="0" xfId="84" applyFont="1" applyBorder="1" applyAlignment="1">
      <alignment horizontal="center" vertical="center" textRotation="90"/>
      <protection/>
    </xf>
    <xf numFmtId="0" fontId="16" fillId="0" borderId="0" xfId="84" applyFont="1" applyBorder="1" applyAlignment="1">
      <alignment horizontal="center" vertical="center" textRotation="2" wrapText="1"/>
      <protection/>
    </xf>
    <xf numFmtId="49" fontId="17" fillId="0" borderId="0" xfId="84" applyNumberFormat="1" applyFont="1" applyBorder="1" applyAlignment="1" applyProtection="1">
      <alignment horizontal="center" vertical="center" textRotation="90"/>
      <protection locked="0"/>
    </xf>
    <xf numFmtId="0" fontId="1" fillId="0" borderId="0" xfId="84" applyFont="1" applyBorder="1" applyAlignment="1">
      <alignment horizontal="center" vertical="center" textRotation="90"/>
      <protection/>
    </xf>
    <xf numFmtId="0" fontId="17" fillId="0" borderId="0" xfId="84" applyFont="1" applyBorder="1" applyAlignment="1">
      <alignment horizontal="left"/>
      <protection/>
    </xf>
    <xf numFmtId="0" fontId="1" fillId="0" borderId="0" xfId="84" applyFont="1" applyBorder="1" applyAlignment="1">
      <alignment horizontal="left"/>
      <protection/>
    </xf>
    <xf numFmtId="0" fontId="1" fillId="0" borderId="0" xfId="84" applyFont="1" applyBorder="1" applyAlignment="1">
      <alignment horizontal="center"/>
      <protection/>
    </xf>
    <xf numFmtId="0" fontId="16" fillId="0" borderId="0" xfId="84" applyFont="1" applyBorder="1" applyAlignment="1">
      <alignment horizontal="center"/>
      <protection/>
    </xf>
    <xf numFmtId="0" fontId="8" fillId="0" borderId="0" xfId="84" applyFont="1" applyBorder="1">
      <alignment/>
      <protection/>
    </xf>
    <xf numFmtId="0" fontId="4" fillId="0" borderId="0" xfId="84" applyFont="1" applyBorder="1" applyAlignment="1">
      <alignment horizontal="center"/>
      <protection/>
    </xf>
    <xf numFmtId="0" fontId="29" fillId="0" borderId="0" xfId="84" applyFont="1" applyBorder="1" applyAlignment="1">
      <alignment horizontal="center"/>
      <protection/>
    </xf>
    <xf numFmtId="0" fontId="30" fillId="0" borderId="0" xfId="84" applyFont="1" applyBorder="1" applyAlignment="1">
      <alignment horizontal="center"/>
      <protection/>
    </xf>
    <xf numFmtId="0" fontId="3" fillId="0" borderId="0" xfId="84" applyFont="1" applyBorder="1" applyAlignment="1">
      <alignment horizontal="center"/>
      <protection/>
    </xf>
    <xf numFmtId="0" fontId="3" fillId="0" borderId="0" xfId="84" applyFont="1" applyBorder="1" applyAlignment="1">
      <alignment horizontal="justify"/>
      <protection/>
    </xf>
    <xf numFmtId="0" fontId="19" fillId="0" borderId="0" xfId="84" applyFont="1" applyBorder="1" applyAlignment="1">
      <alignment horizontal="center" vertical="center" textRotation="2" wrapText="1"/>
      <protection/>
    </xf>
    <xf numFmtId="0" fontId="3" fillId="0" borderId="0" xfId="84" applyFont="1" applyBorder="1" applyAlignment="1">
      <alignment horizontal="left"/>
      <protection/>
    </xf>
    <xf numFmtId="0" fontId="1" fillId="0" borderId="0" xfId="84" applyFont="1" applyBorder="1">
      <alignment/>
      <protection/>
    </xf>
    <xf numFmtId="0" fontId="27" fillId="0" borderId="0" xfId="84" applyFont="1" applyBorder="1" applyAlignment="1">
      <alignment horizontal="center"/>
      <protection/>
    </xf>
    <xf numFmtId="0" fontId="2" fillId="0" borderId="0" xfId="84" applyFont="1" applyBorder="1" applyAlignment="1">
      <alignment horizontal="center"/>
      <protection/>
    </xf>
    <xf numFmtId="0" fontId="25" fillId="0" borderId="0" xfId="84" applyFont="1" applyBorder="1">
      <alignment/>
      <protection/>
    </xf>
    <xf numFmtId="0" fontId="19" fillId="0" borderId="0" xfId="84" applyFont="1" applyBorder="1" applyAlignment="1">
      <alignment horizontal="left"/>
      <protection/>
    </xf>
    <xf numFmtId="0" fontId="19" fillId="0" borderId="0" xfId="84" applyFont="1" applyBorder="1" applyAlignment="1">
      <alignment horizontal="center"/>
      <protection/>
    </xf>
    <xf numFmtId="49" fontId="26" fillId="0" borderId="0" xfId="84" applyNumberFormat="1" applyFont="1" applyBorder="1" applyAlignment="1">
      <alignment horizontal="center" vertical="center" textRotation="90" wrapText="1"/>
      <protection/>
    </xf>
    <xf numFmtId="49" fontId="17" fillId="0" borderId="0" xfId="84" applyNumberFormat="1" applyFont="1" applyBorder="1" applyAlignment="1">
      <alignment horizontal="center" vertical="center" textRotation="90" wrapText="1"/>
      <protection/>
    </xf>
    <xf numFmtId="49" fontId="17" fillId="0" borderId="0" xfId="84" applyNumberFormat="1" applyFont="1" applyBorder="1" applyAlignment="1">
      <alignment horizontal="center" vertical="center" wrapText="1"/>
      <protection/>
    </xf>
    <xf numFmtId="49" fontId="1" fillId="0" borderId="0" xfId="84" applyNumberFormat="1" applyFont="1" applyBorder="1" applyAlignment="1">
      <alignment horizontal="center" vertical="center" wrapText="1"/>
      <protection/>
    </xf>
    <xf numFmtId="0" fontId="26" fillId="0" borderId="0" xfId="84" applyFont="1" applyBorder="1" applyAlignment="1">
      <alignment horizontal="center" vertical="center" textRotation="90" wrapText="1"/>
      <protection/>
    </xf>
    <xf numFmtId="49" fontId="26" fillId="0" borderId="0" xfId="84" applyNumberFormat="1" applyFont="1" applyBorder="1" applyAlignment="1" applyProtection="1">
      <alignment horizontal="center" vertical="center" textRotation="90" wrapText="1"/>
      <protection locked="0"/>
    </xf>
    <xf numFmtId="49" fontId="2" fillId="0" borderId="0" xfId="84" applyNumberFormat="1" applyFont="1" applyBorder="1" applyAlignment="1">
      <alignment horizontal="center" vertical="center" textRotation="90" wrapText="1"/>
      <protection/>
    </xf>
    <xf numFmtId="0" fontId="16" fillId="0" borderId="0" xfId="84" applyFont="1" applyBorder="1" applyAlignment="1">
      <alignment horizontal="center" wrapText="1"/>
      <protection/>
    </xf>
    <xf numFmtId="0" fontId="8" fillId="0" borderId="0" xfId="84" applyFont="1" applyBorder="1" applyAlignment="1">
      <alignment horizontal="left"/>
      <protection/>
    </xf>
    <xf numFmtId="0" fontId="25" fillId="0" borderId="0" xfId="84" applyFont="1" applyBorder="1" applyAlignment="1">
      <alignment horizontal="left"/>
      <protection/>
    </xf>
    <xf numFmtId="0" fontId="27" fillId="0" borderId="0" xfId="84" applyFont="1" applyBorder="1" applyAlignment="1">
      <alignment horizontal="left"/>
      <protection/>
    </xf>
    <xf numFmtId="0" fontId="28" fillId="0" borderId="0" xfId="84" applyFont="1" applyBorder="1" applyAlignment="1">
      <alignment horizontal="left"/>
      <protection/>
    </xf>
    <xf numFmtId="0" fontId="26" fillId="0" borderId="0" xfId="84" applyFont="1" applyBorder="1" applyAlignment="1">
      <alignment horizontal="left" vertical="center" textRotation="255"/>
      <protection/>
    </xf>
    <xf numFmtId="0" fontId="17" fillId="0" borderId="0" xfId="84" applyFont="1" applyBorder="1" applyAlignment="1">
      <alignment horizontal="left" vertical="center"/>
      <protection/>
    </xf>
    <xf numFmtId="0" fontId="4" fillId="0" borderId="0" xfId="84" applyFont="1" applyBorder="1" applyAlignment="1">
      <alignment horizontal="left" vertical="center" textRotation="90"/>
      <protection/>
    </xf>
    <xf numFmtId="0" fontId="3" fillId="0" borderId="0" xfId="84" applyFont="1" applyBorder="1" applyAlignment="1">
      <alignment horizontal="left" vertical="center"/>
      <protection/>
    </xf>
    <xf numFmtId="0" fontId="26" fillId="0" borderId="0" xfId="84" applyFont="1" applyBorder="1" applyAlignment="1">
      <alignment horizontal="left" vertical="center" textRotation="90" wrapText="1"/>
      <protection/>
    </xf>
    <xf numFmtId="0" fontId="17" fillId="0" borderId="0" xfId="84" applyFont="1" applyBorder="1" applyAlignment="1">
      <alignment horizontal="left" textRotation="90" wrapText="1"/>
      <protection/>
    </xf>
    <xf numFmtId="0" fontId="17" fillId="0" borderId="0" xfId="84" applyFont="1" applyBorder="1" applyAlignment="1">
      <alignment horizontal="left" vertical="center" textRotation="90" wrapText="1"/>
      <protection/>
    </xf>
    <xf numFmtId="0" fontId="17" fillId="0" borderId="0" xfId="84" applyFont="1" applyBorder="1" applyAlignment="1">
      <alignment horizontal="left" vertical="center" wrapText="1"/>
      <protection/>
    </xf>
    <xf numFmtId="0" fontId="1" fillId="0" borderId="0" xfId="84" applyFont="1" applyBorder="1" applyAlignment="1">
      <alignment horizontal="left" wrapText="1"/>
      <protection/>
    </xf>
    <xf numFmtId="0" fontId="1" fillId="0" borderId="0" xfId="84" applyFont="1" applyBorder="1" applyAlignment="1">
      <alignment horizontal="left" vertical="center" wrapText="1"/>
      <protection/>
    </xf>
    <xf numFmtId="49" fontId="17" fillId="0" borderId="0" xfId="84" applyNumberFormat="1" applyFont="1" applyBorder="1" applyAlignment="1" applyProtection="1">
      <alignment horizontal="left" vertical="center" wrapText="1"/>
      <protection locked="0"/>
    </xf>
    <xf numFmtId="49" fontId="17" fillId="0" borderId="0" xfId="84" applyNumberFormat="1" applyFont="1" applyBorder="1" applyAlignment="1" applyProtection="1">
      <alignment horizontal="left" vertical="center" textRotation="90"/>
      <protection locked="0"/>
    </xf>
    <xf numFmtId="0" fontId="1" fillId="0" borderId="0" xfId="84" applyFont="1" applyBorder="1" applyAlignment="1">
      <alignment horizontal="left" vertical="center" textRotation="90"/>
      <protection/>
    </xf>
    <xf numFmtId="0" fontId="26" fillId="0" borderId="0" xfId="84" applyFont="1" applyBorder="1" applyAlignment="1">
      <alignment horizontal="left" vertical="center" textRotation="90"/>
      <protection/>
    </xf>
    <xf numFmtId="0" fontId="26" fillId="0" borderId="0" xfId="84" applyFont="1" applyBorder="1" applyAlignment="1">
      <alignment horizontal="left" vertical="center" textRotation="2" wrapText="1"/>
      <protection/>
    </xf>
    <xf numFmtId="0" fontId="26" fillId="0" borderId="0" xfId="84" applyFont="1" applyBorder="1" applyAlignment="1">
      <alignment horizontal="left"/>
      <protection/>
    </xf>
    <xf numFmtId="0" fontId="2" fillId="0" borderId="0" xfId="84" applyFont="1" applyBorder="1" applyAlignment="1">
      <alignment horizontal="left"/>
      <protection/>
    </xf>
    <xf numFmtId="0" fontId="33" fillId="0" borderId="168" xfId="84" applyFont="1" applyBorder="1" applyAlignment="1">
      <alignment horizontal="center" vertical="center"/>
      <protection/>
    </xf>
    <xf numFmtId="0" fontId="0" fillId="0" borderId="169" xfId="0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19" fillId="0" borderId="27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34" fillId="0" borderId="168" xfId="83" applyFont="1" applyBorder="1" applyAlignment="1">
      <alignment horizontal="center"/>
      <protection/>
    </xf>
    <xf numFmtId="0" fontId="0" fillId="0" borderId="169" xfId="0" applyBorder="1" applyAlignment="1">
      <alignment horizontal="center"/>
    </xf>
    <xf numFmtId="0" fontId="0" fillId="0" borderId="170" xfId="0" applyBorder="1" applyAlignment="1">
      <alignment horizontal="center"/>
    </xf>
    <xf numFmtId="0" fontId="0" fillId="0" borderId="171" xfId="0" applyBorder="1" applyAlignment="1">
      <alignment horizontal="center"/>
    </xf>
    <xf numFmtId="0" fontId="16" fillId="0" borderId="16" xfId="83" applyFont="1" applyBorder="1" applyAlignment="1" applyProtection="1">
      <alignment horizontal="center"/>
      <protection locked="0"/>
    </xf>
    <xf numFmtId="0" fontId="17" fillId="0" borderId="16" xfId="83" applyFont="1" applyBorder="1" applyAlignment="1" applyProtection="1">
      <alignment horizontal="center"/>
      <protection locked="0"/>
    </xf>
    <xf numFmtId="0" fontId="16" fillId="0" borderId="16" xfId="83" applyFont="1" applyBorder="1" applyAlignment="1" applyProtection="1">
      <alignment horizontal="center" vertical="center"/>
      <protection/>
    </xf>
    <xf numFmtId="0" fontId="1" fillId="0" borderId="16" xfId="83" applyFont="1" applyBorder="1" applyAlignment="1" applyProtection="1">
      <alignment horizontal="center" vertical="center"/>
      <protection/>
    </xf>
    <xf numFmtId="0" fontId="17" fillId="0" borderId="0" xfId="83" applyFont="1" applyBorder="1">
      <alignment/>
      <protection/>
    </xf>
    <xf numFmtId="0" fontId="2" fillId="0" borderId="0" xfId="83" applyFont="1" applyBorder="1" applyAlignment="1">
      <alignment horizontal="right"/>
      <protection/>
    </xf>
    <xf numFmtId="0" fontId="2" fillId="0" borderId="0" xfId="83" applyFont="1" applyBorder="1">
      <alignment/>
      <protection/>
    </xf>
    <xf numFmtId="0" fontId="17" fillId="0" borderId="127" xfId="83" applyFont="1" applyBorder="1" applyAlignment="1" applyProtection="1">
      <alignment horizontal="center"/>
      <protection/>
    </xf>
    <xf numFmtId="0" fontId="17" fillId="0" borderId="123" xfId="83" applyFont="1" applyBorder="1" applyAlignment="1" applyProtection="1">
      <alignment horizontal="center"/>
      <protection/>
    </xf>
    <xf numFmtId="0" fontId="19" fillId="0" borderId="16" xfId="83" applyFont="1" applyBorder="1" applyAlignment="1" applyProtection="1">
      <alignment vertical="center"/>
      <protection/>
    </xf>
    <xf numFmtId="0" fontId="4" fillId="0" borderId="127" xfId="83" applyFont="1" applyBorder="1" applyAlignment="1">
      <alignment horizontal="center"/>
      <protection/>
    </xf>
    <xf numFmtId="0" fontId="4" fillId="0" borderId="123" xfId="83" applyFont="1" applyBorder="1" applyAlignment="1">
      <alignment horizontal="center"/>
      <protection/>
    </xf>
    <xf numFmtId="0" fontId="17" fillId="0" borderId="0" xfId="83" applyFont="1" applyBorder="1" applyAlignment="1">
      <alignment horizontal="left"/>
      <protection/>
    </xf>
    <xf numFmtId="0" fontId="2" fillId="0" borderId="0" xfId="83" applyFont="1" applyBorder="1" applyAlignment="1">
      <alignment horizontal="left"/>
      <protection/>
    </xf>
    <xf numFmtId="0" fontId="26" fillId="0" borderId="0" xfId="83" applyFont="1" applyBorder="1" applyAlignment="1">
      <alignment horizontal="left"/>
      <protection/>
    </xf>
    <xf numFmtId="0" fontId="8" fillId="0" borderId="0" xfId="83" applyFont="1" applyBorder="1" applyAlignment="1">
      <alignment horizontal="left"/>
      <protection/>
    </xf>
    <xf numFmtId="0" fontId="1" fillId="0" borderId="0" xfId="83" applyFont="1" applyBorder="1" applyAlignment="1">
      <alignment horizontal="left"/>
      <protection/>
    </xf>
    <xf numFmtId="0" fontId="16" fillId="0" borderId="0" xfId="83" applyFont="1" applyBorder="1" applyAlignment="1">
      <alignment horizontal="left"/>
      <protection/>
    </xf>
    <xf numFmtId="0" fontId="3" fillId="0" borderId="0" xfId="83" applyFont="1" applyBorder="1" applyAlignment="1">
      <alignment horizontal="left"/>
      <protection/>
    </xf>
    <xf numFmtId="0" fontId="26" fillId="0" borderId="0" xfId="83" applyFont="1" applyBorder="1" applyAlignment="1">
      <alignment horizontal="left" vertical="center" textRotation="90" wrapText="1"/>
      <protection/>
    </xf>
    <xf numFmtId="49" fontId="17" fillId="0" borderId="0" xfId="83" applyNumberFormat="1" applyFont="1" applyBorder="1" applyAlignment="1" applyProtection="1">
      <alignment horizontal="left" vertical="center" textRotation="90"/>
      <protection locked="0"/>
    </xf>
    <xf numFmtId="0" fontId="1" fillId="0" borderId="0" xfId="83" applyFont="1" applyBorder="1" applyAlignment="1">
      <alignment horizontal="left" vertical="center" textRotation="90"/>
      <protection/>
    </xf>
    <xf numFmtId="0" fontId="17" fillId="0" borderId="0" xfId="83" applyFont="1" applyBorder="1" applyAlignment="1">
      <alignment horizontal="left" vertical="center" textRotation="90" wrapText="1"/>
      <protection/>
    </xf>
    <xf numFmtId="0" fontId="26" fillId="0" borderId="0" xfId="83" applyFont="1" applyBorder="1" applyAlignment="1">
      <alignment horizontal="left" vertical="center" textRotation="90"/>
      <protection/>
    </xf>
    <xf numFmtId="0" fontId="26" fillId="0" borderId="0" xfId="83" applyFont="1" applyBorder="1" applyAlignment="1">
      <alignment horizontal="left" vertical="center" textRotation="2" wrapText="1"/>
      <protection/>
    </xf>
    <xf numFmtId="0" fontId="17" fillId="0" borderId="0" xfId="83" applyFont="1" applyBorder="1" applyAlignment="1">
      <alignment horizontal="left" vertical="center"/>
      <protection/>
    </xf>
    <xf numFmtId="49" fontId="17" fillId="0" borderId="0" xfId="83" applyNumberFormat="1" applyFont="1" applyBorder="1" applyAlignment="1" applyProtection="1">
      <alignment horizontal="left" vertical="center" wrapText="1"/>
      <protection locked="0"/>
    </xf>
    <xf numFmtId="0" fontId="1" fillId="0" borderId="0" xfId="83" applyFont="1" applyBorder="1" applyAlignment="1">
      <alignment horizontal="left" vertical="center" wrapText="1"/>
      <protection/>
    </xf>
    <xf numFmtId="0" fontId="17" fillId="0" borderId="0" xfId="83" applyFont="1" applyBorder="1" applyAlignment="1">
      <alignment horizontal="left" vertical="center" wrapText="1"/>
      <protection/>
    </xf>
    <xf numFmtId="0" fontId="1" fillId="0" borderId="0" xfId="83" applyFont="1" applyBorder="1" applyAlignment="1">
      <alignment horizontal="left" wrapText="1"/>
      <protection/>
    </xf>
    <xf numFmtId="0" fontId="4" fillId="0" borderId="0" xfId="83" applyFont="1" applyBorder="1" applyAlignment="1">
      <alignment horizontal="left" vertical="center" textRotation="90"/>
      <protection/>
    </xf>
    <xf numFmtId="0" fontId="3" fillId="0" borderId="0" xfId="83" applyFont="1" applyBorder="1" applyAlignment="1">
      <alignment horizontal="left" vertical="center"/>
      <protection/>
    </xf>
    <xf numFmtId="0" fontId="17" fillId="0" borderId="0" xfId="83" applyFont="1" applyBorder="1" applyAlignment="1">
      <alignment horizontal="left" textRotation="90" wrapText="1"/>
      <protection/>
    </xf>
    <xf numFmtId="0" fontId="25" fillId="0" borderId="0" xfId="83" applyFont="1" applyBorder="1" applyAlignment="1">
      <alignment horizontal="left"/>
      <protection/>
    </xf>
    <xf numFmtId="0" fontId="28" fillId="0" borderId="0" xfId="83" applyFont="1" applyBorder="1" applyAlignment="1">
      <alignment horizontal="left"/>
      <protection/>
    </xf>
    <xf numFmtId="0" fontId="26" fillId="0" borderId="0" xfId="83" applyFont="1" applyBorder="1" applyAlignment="1">
      <alignment horizontal="left" vertical="center" textRotation="255"/>
      <protection/>
    </xf>
    <xf numFmtId="0" fontId="8" fillId="0" borderId="0" xfId="83" applyFont="1" applyBorder="1">
      <alignment/>
      <protection/>
    </xf>
    <xf numFmtId="0" fontId="1" fillId="0" borderId="0" xfId="83" applyFont="1" applyBorder="1">
      <alignment/>
      <protection/>
    </xf>
    <xf numFmtId="0" fontId="27" fillId="0" borderId="0" xfId="83" applyFont="1" applyBorder="1" applyAlignment="1">
      <alignment horizontal="left"/>
      <protection/>
    </xf>
    <xf numFmtId="0" fontId="16" fillId="0" borderId="0" xfId="83" applyFont="1" applyBorder="1" applyAlignment="1">
      <alignment horizontal="center"/>
      <protection/>
    </xf>
    <xf numFmtId="0" fontId="16" fillId="0" borderId="0" xfId="83" applyFont="1" applyBorder="1" applyAlignment="1">
      <alignment horizontal="center" wrapText="1"/>
      <protection/>
    </xf>
    <xf numFmtId="49" fontId="26" fillId="0" borderId="0" xfId="83" applyNumberFormat="1" applyFont="1" applyBorder="1" applyAlignment="1" applyProtection="1">
      <alignment horizontal="center" vertical="center" textRotation="90" wrapText="1"/>
      <protection locked="0"/>
    </xf>
    <xf numFmtId="49" fontId="2" fillId="0" borderId="0" xfId="83" applyNumberFormat="1" applyFont="1" applyBorder="1" applyAlignment="1">
      <alignment horizontal="center" vertical="center" textRotation="90" wrapText="1"/>
      <protection/>
    </xf>
    <xf numFmtId="49" fontId="26" fillId="0" borderId="0" xfId="83" applyNumberFormat="1" applyFont="1" applyBorder="1" applyAlignment="1">
      <alignment horizontal="center" vertical="center" textRotation="90" wrapText="1"/>
      <protection/>
    </xf>
    <xf numFmtId="49" fontId="17" fillId="0" borderId="0" xfId="83" applyNumberFormat="1" applyFont="1" applyBorder="1" applyAlignment="1">
      <alignment horizontal="center" vertical="center" textRotation="90" wrapText="1"/>
      <protection/>
    </xf>
    <xf numFmtId="49" fontId="17" fillId="0" borderId="0" xfId="83" applyNumberFormat="1" applyFont="1" applyBorder="1" applyAlignment="1">
      <alignment horizontal="center" vertical="center" wrapText="1"/>
      <protection/>
    </xf>
    <xf numFmtId="49" fontId="1" fillId="0" borderId="0" xfId="83" applyNumberFormat="1" applyFont="1" applyBorder="1" applyAlignment="1">
      <alignment horizontal="center" vertical="center" wrapText="1"/>
      <protection/>
    </xf>
    <xf numFmtId="0" fontId="17" fillId="0" borderId="0" xfId="83" applyFont="1" applyBorder="1" applyAlignment="1">
      <alignment horizontal="center" vertical="center" textRotation="90" wrapText="1"/>
      <protection/>
    </xf>
    <xf numFmtId="49" fontId="17" fillId="0" borderId="0" xfId="83" applyNumberFormat="1" applyFont="1" applyBorder="1" applyAlignment="1" applyProtection="1">
      <alignment horizontal="center" vertical="center" wrapText="1"/>
      <protection locked="0"/>
    </xf>
    <xf numFmtId="0" fontId="3" fillId="0" borderId="0" xfId="83" applyFont="1" applyBorder="1" applyAlignment="1">
      <alignment horizontal="center" vertical="center"/>
      <protection/>
    </xf>
    <xf numFmtId="0" fontId="17" fillId="0" borderId="0" xfId="83" applyFont="1" applyBorder="1" applyAlignment="1">
      <alignment horizontal="center"/>
      <protection/>
    </xf>
    <xf numFmtId="0" fontId="17" fillId="0" borderId="0" xfId="83" applyFont="1" applyBorder="1" applyAlignment="1">
      <alignment horizontal="center" vertical="center"/>
      <protection/>
    </xf>
    <xf numFmtId="0" fontId="3" fillId="0" borderId="0" xfId="83" applyFont="1" applyBorder="1" applyAlignment="1">
      <alignment horizontal="center"/>
      <protection/>
    </xf>
    <xf numFmtId="0" fontId="3" fillId="0" borderId="0" xfId="83" applyFont="1" applyBorder="1" applyAlignment="1">
      <alignment horizontal="justify"/>
      <protection/>
    </xf>
    <xf numFmtId="0" fontId="26" fillId="0" borderId="0" xfId="83" applyFont="1" applyBorder="1" applyAlignment="1">
      <alignment horizontal="center" vertical="center" textRotation="255"/>
      <protection/>
    </xf>
    <xf numFmtId="0" fontId="4" fillId="0" borderId="0" xfId="83" applyFont="1" applyBorder="1" applyAlignment="1">
      <alignment horizontal="center"/>
      <protection/>
    </xf>
    <xf numFmtId="0" fontId="27" fillId="0" borderId="0" xfId="83" applyFont="1" applyBorder="1" applyAlignment="1">
      <alignment horizontal="center"/>
      <protection/>
    </xf>
    <xf numFmtId="0" fontId="30" fillId="0" borderId="0" xfId="83" applyFont="1" applyBorder="1" applyAlignment="1">
      <alignment horizontal="center"/>
      <protection/>
    </xf>
    <xf numFmtId="0" fontId="8" fillId="0" borderId="0" xfId="83" applyFont="1" applyBorder="1" applyAlignment="1">
      <alignment horizontal="center"/>
      <protection/>
    </xf>
    <xf numFmtId="0" fontId="2" fillId="0" borderId="0" xfId="83" applyFont="1" applyBorder="1" applyAlignment="1">
      <alignment horizontal="center"/>
      <protection/>
    </xf>
    <xf numFmtId="0" fontId="19" fillId="0" borderId="0" xfId="83" applyFont="1" applyBorder="1" applyAlignment="1">
      <alignment horizontal="center"/>
      <protection/>
    </xf>
    <xf numFmtId="0" fontId="19" fillId="0" borderId="0" xfId="83" applyFont="1" applyBorder="1" applyAlignment="1">
      <alignment horizontal="left"/>
      <protection/>
    </xf>
    <xf numFmtId="0" fontId="17" fillId="0" borderId="0" xfId="83" applyFont="1" applyBorder="1" applyAlignment="1">
      <alignment horizontal="center" vertical="center" wrapText="1"/>
      <protection/>
    </xf>
    <xf numFmtId="0" fontId="1" fillId="0" borderId="0" xfId="83" applyFont="1" applyBorder="1" applyAlignment="1">
      <alignment horizontal="center" vertical="center" wrapText="1"/>
      <protection/>
    </xf>
    <xf numFmtId="0" fontId="17" fillId="0" borderId="0" xfId="83" applyFont="1" applyBorder="1" applyAlignment="1">
      <alignment horizontal="center" vertical="center" textRotation="90"/>
      <protection/>
    </xf>
    <xf numFmtId="0" fontId="1" fillId="0" borderId="0" xfId="83" applyFont="1" applyBorder="1" applyAlignment="1">
      <alignment horizontal="center" wrapText="1"/>
      <protection/>
    </xf>
    <xf numFmtId="49" fontId="17" fillId="0" borderId="0" xfId="83" applyNumberFormat="1" applyFont="1" applyBorder="1" applyAlignment="1" applyProtection="1">
      <alignment horizontal="center" vertical="center" textRotation="90"/>
      <protection locked="0"/>
    </xf>
    <xf numFmtId="0" fontId="4" fillId="0" borderId="0" xfId="83" applyFont="1" applyBorder="1" applyAlignment="1">
      <alignment horizontal="center" vertical="center" textRotation="90"/>
      <protection/>
    </xf>
    <xf numFmtId="0" fontId="17" fillId="0" borderId="0" xfId="83" applyFont="1" applyBorder="1" applyAlignment="1">
      <alignment textRotation="90" wrapText="1"/>
      <protection/>
    </xf>
    <xf numFmtId="0" fontId="25" fillId="0" borderId="0" xfId="83" applyFont="1" applyBorder="1">
      <alignment/>
      <protection/>
    </xf>
    <xf numFmtId="0" fontId="1" fillId="0" borderId="0" xfId="83" applyFont="1" applyBorder="1" applyAlignment="1">
      <alignment horizontal="center" vertical="center"/>
      <protection/>
    </xf>
    <xf numFmtId="0" fontId="16" fillId="0" borderId="0" xfId="83" applyFont="1" applyBorder="1" applyAlignment="1">
      <alignment horizontal="center" vertical="center" textRotation="90" wrapText="1"/>
      <protection/>
    </xf>
    <xf numFmtId="0" fontId="1" fillId="0" borderId="0" xfId="83" applyFont="1" applyBorder="1" applyAlignment="1">
      <alignment horizontal="center" vertical="center" textRotation="90"/>
      <protection/>
    </xf>
    <xf numFmtId="0" fontId="29" fillId="0" borderId="0" xfId="83" applyFont="1" applyBorder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1" fillId="0" borderId="127" xfId="83" applyFont="1" applyBorder="1">
      <alignment/>
      <protection/>
    </xf>
    <xf numFmtId="0" fontId="1" fillId="0" borderId="123" xfId="83" applyFont="1" applyBorder="1">
      <alignment/>
      <protection/>
    </xf>
    <xf numFmtId="0" fontId="3" fillId="0" borderId="0" xfId="83" applyFont="1" applyAlignment="1" applyProtection="1">
      <alignment horizontal="center"/>
      <protection locked="0"/>
    </xf>
    <xf numFmtId="0" fontId="1" fillId="0" borderId="0" xfId="83" applyFont="1" applyAlignment="1" applyProtection="1">
      <alignment/>
      <protection locked="0"/>
    </xf>
    <xf numFmtId="0" fontId="0" fillId="55" borderId="165" xfId="0" applyFont="1" applyFill="1" applyBorder="1" applyAlignment="1" applyProtection="1">
      <alignment horizontal="right"/>
      <protection locked="0"/>
    </xf>
    <xf numFmtId="0" fontId="0" fillId="55" borderId="166" xfId="0" applyFont="1" applyFill="1" applyBorder="1" applyAlignment="1" applyProtection="1">
      <alignment horizontal="right"/>
      <protection locked="0"/>
    </xf>
    <xf numFmtId="0" fontId="0" fillId="55" borderId="167" xfId="0" applyFont="1" applyFill="1" applyBorder="1" applyAlignment="1" applyProtection="1">
      <alignment horizontal="right"/>
      <protection locked="0"/>
    </xf>
    <xf numFmtId="0" fontId="17" fillId="0" borderId="125" xfId="83" applyFont="1" applyBorder="1" applyAlignment="1">
      <alignment horizontal="center"/>
      <protection/>
    </xf>
    <xf numFmtId="0" fontId="0" fillId="56" borderId="27" xfId="0" applyFont="1" applyFill="1" applyBorder="1" applyAlignment="1" applyProtection="1">
      <alignment horizontal="left" wrapText="1"/>
      <protection locked="0"/>
    </xf>
    <xf numFmtId="0" fontId="0" fillId="56" borderId="46" xfId="0" applyFont="1" applyFill="1" applyBorder="1" applyAlignment="1" applyProtection="1">
      <alignment horizontal="left" wrapText="1"/>
      <protection locked="0"/>
    </xf>
    <xf numFmtId="0" fontId="0" fillId="56" borderId="47" xfId="0" applyFont="1" applyFill="1" applyBorder="1" applyAlignment="1" applyProtection="1">
      <alignment horizontal="left" wrapText="1"/>
      <protection locked="0"/>
    </xf>
    <xf numFmtId="0" fontId="0" fillId="56" borderId="163" xfId="88" applyFont="1" applyFill="1" applyBorder="1" applyProtection="1">
      <alignment/>
      <protection locked="0"/>
    </xf>
    <xf numFmtId="0" fontId="0" fillId="56" borderId="46" xfId="88" applyFont="1" applyFill="1" applyBorder="1" applyProtection="1">
      <alignment/>
      <protection locked="0"/>
    </xf>
    <xf numFmtId="0" fontId="0" fillId="56" borderId="27" xfId="88" applyFont="1" applyFill="1" applyBorder="1" applyAlignment="1" applyProtection="1">
      <alignment wrapText="1"/>
      <protection locked="0"/>
    </xf>
    <xf numFmtId="0" fontId="0" fillId="56" borderId="46" xfId="88" applyFont="1" applyFill="1" applyBorder="1" applyAlignment="1" applyProtection="1">
      <alignment wrapText="1"/>
      <protection locked="0"/>
    </xf>
    <xf numFmtId="0" fontId="0" fillId="56" borderId="47" xfId="88" applyFont="1" applyFill="1" applyBorder="1" applyAlignment="1" applyProtection="1">
      <alignment wrapText="1"/>
      <protection locked="0"/>
    </xf>
    <xf numFmtId="0" fontId="0" fillId="0" borderId="27" xfId="88" applyFont="1" applyFill="1" applyBorder="1" applyAlignment="1" applyProtection="1">
      <alignment wrapText="1"/>
      <protection locked="0"/>
    </xf>
    <xf numFmtId="0" fontId="0" fillId="0" borderId="46" xfId="88" applyFont="1" applyFill="1" applyBorder="1" applyAlignment="1" applyProtection="1">
      <alignment wrapText="1"/>
      <protection locked="0"/>
    </xf>
    <xf numFmtId="0" fontId="0" fillId="0" borderId="47" xfId="88" applyFont="1" applyFill="1" applyBorder="1" applyAlignment="1" applyProtection="1">
      <alignment wrapText="1"/>
      <protection locked="0"/>
    </xf>
    <xf numFmtId="0" fontId="0" fillId="56" borderId="163" xfId="0" applyFont="1" applyFill="1" applyBorder="1" applyAlignment="1" applyProtection="1">
      <alignment wrapText="1"/>
      <protection locked="0"/>
    </xf>
    <xf numFmtId="0" fontId="0" fillId="56" borderId="46" xfId="0" applyFont="1" applyFill="1" applyBorder="1" applyAlignment="1" applyProtection="1">
      <alignment wrapText="1"/>
      <protection locked="0"/>
    </xf>
    <xf numFmtId="0" fontId="31" fillId="0" borderId="172" xfId="0" applyFont="1" applyBorder="1" applyAlignment="1">
      <alignment horizontal="center" vertical="center"/>
    </xf>
    <xf numFmtId="0" fontId="0" fillId="0" borderId="142" xfId="0" applyBorder="1" applyAlignment="1">
      <alignment horizontal="center"/>
    </xf>
    <xf numFmtId="0" fontId="0" fillId="56" borderId="163" xfId="0" applyFont="1" applyFill="1" applyBorder="1" applyAlignment="1" applyProtection="1">
      <alignment/>
      <protection locked="0"/>
    </xf>
    <xf numFmtId="0" fontId="0" fillId="56" borderId="46" xfId="0" applyFont="1" applyFill="1" applyBorder="1" applyAlignment="1" applyProtection="1">
      <alignment/>
      <protection locked="0"/>
    </xf>
    <xf numFmtId="0" fontId="0" fillId="56" borderId="27" xfId="0" applyFont="1" applyFill="1" applyBorder="1" applyAlignment="1" applyProtection="1">
      <alignment wrapText="1"/>
      <protection locked="0"/>
    </xf>
    <xf numFmtId="0" fontId="0" fillId="56" borderId="47" xfId="0" applyFont="1" applyFill="1" applyBorder="1" applyAlignment="1" applyProtection="1">
      <alignment wrapText="1"/>
      <protection locked="0"/>
    </xf>
    <xf numFmtId="0" fontId="0" fillId="0" borderId="161" xfId="88" applyFont="1" applyFill="1" applyBorder="1" applyAlignment="1" applyProtection="1">
      <alignment horizontal="center" vertical="center" textRotation="90" wrapText="1"/>
      <protection/>
    </xf>
    <xf numFmtId="0" fontId="0" fillId="0" borderId="132" xfId="88" applyFont="1" applyFill="1" applyBorder="1" applyAlignment="1" applyProtection="1">
      <alignment horizontal="center" vertical="center" textRotation="90" wrapText="1"/>
      <protection/>
    </xf>
    <xf numFmtId="0" fontId="0" fillId="0" borderId="162" xfId="88" applyFont="1" applyFill="1" applyBorder="1" applyAlignment="1" applyProtection="1">
      <alignment horizontal="center" vertical="center" textRotation="90" wrapText="1"/>
      <protection/>
    </xf>
    <xf numFmtId="0" fontId="0" fillId="0" borderId="157" xfId="88" applyFont="1" applyFill="1" applyBorder="1" applyAlignment="1" applyProtection="1">
      <alignment horizontal="center" vertical="center" textRotation="90" wrapText="1"/>
      <protection/>
    </xf>
    <xf numFmtId="0" fontId="0" fillId="0" borderId="158" xfId="88" applyFont="1" applyFill="1" applyBorder="1" applyAlignment="1" applyProtection="1">
      <alignment horizontal="center" vertical="center" textRotation="90" wrapText="1"/>
      <protection/>
    </xf>
    <xf numFmtId="0" fontId="0" fillId="0" borderId="159" xfId="88" applyFont="1" applyFill="1" applyBorder="1" applyAlignment="1" applyProtection="1">
      <alignment horizontal="center" vertical="center" textRotation="90" wrapText="1"/>
      <protection/>
    </xf>
    <xf numFmtId="0" fontId="0" fillId="0" borderId="26" xfId="88" applyFont="1" applyFill="1" applyBorder="1" applyAlignment="1" applyProtection="1">
      <alignment horizontal="center" vertical="center" textRotation="90" wrapText="1"/>
      <protection/>
    </xf>
    <xf numFmtId="0" fontId="0" fillId="0" borderId="152" xfId="88" applyFont="1" applyFill="1" applyBorder="1" applyAlignment="1" applyProtection="1">
      <alignment horizontal="center" vertical="center" textRotation="90" wrapText="1"/>
      <protection/>
    </xf>
    <xf numFmtId="0" fontId="0" fillId="0" borderId="153" xfId="88" applyFont="1" applyFill="1" applyBorder="1" applyAlignment="1" applyProtection="1">
      <alignment horizontal="center" vertical="center" textRotation="90" wrapText="1"/>
      <protection/>
    </xf>
    <xf numFmtId="0" fontId="0" fillId="0" borderId="154" xfId="88" applyFont="1" applyFill="1" applyBorder="1" applyAlignment="1" applyProtection="1">
      <alignment horizontal="center" vertical="center" textRotation="90" wrapText="1"/>
      <protection/>
    </xf>
    <xf numFmtId="0" fontId="0" fillId="0" borderId="155" xfId="88" applyFont="1" applyFill="1" applyBorder="1" applyAlignment="1" applyProtection="1">
      <alignment horizontal="center" vertical="center" textRotation="90" wrapText="1"/>
      <protection/>
    </xf>
    <xf numFmtId="0" fontId="0" fillId="0" borderId="156" xfId="88" applyFont="1" applyFill="1" applyBorder="1" applyAlignment="1" applyProtection="1">
      <alignment horizontal="center" vertical="center" textRotation="90" wrapText="1"/>
      <protection/>
    </xf>
    <xf numFmtId="0" fontId="1" fillId="0" borderId="143" xfId="83" applyFont="1" applyBorder="1" applyAlignment="1" applyProtection="1">
      <alignment horizontal="center" vertical="center" textRotation="90"/>
      <protection/>
    </xf>
    <xf numFmtId="0" fontId="1" fillId="0" borderId="144" xfId="83" applyFont="1" applyBorder="1" applyAlignment="1" applyProtection="1">
      <alignment horizontal="center" vertical="center" textRotation="90"/>
      <protection/>
    </xf>
    <xf numFmtId="0" fontId="1" fillId="0" borderId="145" xfId="83" applyFont="1" applyBorder="1" applyAlignment="1" applyProtection="1">
      <alignment horizontal="center" vertical="center" textRotation="90"/>
      <protection/>
    </xf>
    <xf numFmtId="0" fontId="1" fillId="0" borderId="135" xfId="83" applyFont="1" applyBorder="1" applyAlignment="1" applyProtection="1">
      <alignment horizontal="center" vertical="center" textRotation="90"/>
      <protection/>
    </xf>
    <xf numFmtId="0" fontId="1" fillId="0" borderId="137" xfId="83" applyFont="1" applyBorder="1" applyAlignment="1" applyProtection="1">
      <alignment horizontal="center" vertical="center" textRotation="90"/>
      <protection/>
    </xf>
    <xf numFmtId="0" fontId="1" fillId="0" borderId="133" xfId="83" applyFont="1" applyBorder="1" applyAlignment="1" applyProtection="1">
      <alignment horizontal="center" vertical="center"/>
      <protection/>
    </xf>
    <xf numFmtId="0" fontId="1" fillId="0" borderId="134" xfId="83" applyFont="1" applyBorder="1" applyAlignment="1" applyProtection="1">
      <alignment horizontal="center" vertical="center"/>
      <protection/>
    </xf>
    <xf numFmtId="0" fontId="1" fillId="0" borderId="136" xfId="83" applyFont="1" applyBorder="1" applyAlignment="1" applyProtection="1">
      <alignment horizontal="center" vertical="center"/>
      <protection/>
    </xf>
    <xf numFmtId="0" fontId="1" fillId="0" borderId="0" xfId="83" applyFont="1" applyBorder="1" applyAlignment="1" applyProtection="1">
      <alignment horizontal="center" vertical="center"/>
      <protection/>
    </xf>
    <xf numFmtId="0" fontId="1" fillId="0" borderId="138" xfId="83" applyFont="1" applyBorder="1" applyAlignment="1" applyProtection="1">
      <alignment horizontal="center" vertical="center"/>
      <protection/>
    </xf>
    <xf numFmtId="0" fontId="1" fillId="0" borderId="125" xfId="83" applyFont="1" applyBorder="1" applyAlignment="1" applyProtection="1">
      <alignment horizontal="center" vertical="center"/>
      <protection/>
    </xf>
    <xf numFmtId="0" fontId="0" fillId="55" borderId="146" xfId="0" applyFont="1" applyFill="1" applyBorder="1" applyAlignment="1" applyProtection="1">
      <alignment horizontal="center" vertical="center" wrapText="1"/>
      <protection/>
    </xf>
    <xf numFmtId="0" fontId="0" fillId="55" borderId="147" xfId="0" applyFont="1" applyFill="1" applyBorder="1" applyAlignment="1" applyProtection="1">
      <alignment horizontal="center" vertical="center" wrapText="1"/>
      <protection/>
    </xf>
    <xf numFmtId="0" fontId="0" fillId="55" borderId="148" xfId="0" applyFont="1" applyFill="1" applyBorder="1" applyAlignment="1" applyProtection="1">
      <alignment horizontal="center" vertical="center" wrapText="1"/>
      <protection/>
    </xf>
    <xf numFmtId="0" fontId="0" fillId="55" borderId="68" xfId="0" applyFont="1" applyFill="1" applyBorder="1" applyAlignment="1" applyProtection="1">
      <alignment horizontal="center" vertical="center" wrapText="1"/>
      <protection/>
    </xf>
    <xf numFmtId="0" fontId="0" fillId="55" borderId="67" xfId="0" applyFont="1" applyFill="1" applyBorder="1" applyAlignment="1" applyProtection="1">
      <alignment horizontal="center" vertical="center" wrapText="1"/>
      <protection/>
    </xf>
    <xf numFmtId="0" fontId="0" fillId="55" borderId="88" xfId="0" applyFont="1" applyFill="1" applyBorder="1" applyAlignment="1" applyProtection="1">
      <alignment horizontal="center" vertical="center" wrapText="1"/>
      <protection/>
    </xf>
    <xf numFmtId="0" fontId="14" fillId="0" borderId="16" xfId="86" applyFont="1" applyFill="1" applyBorder="1" applyAlignment="1">
      <alignment horizontal="center"/>
      <protection/>
    </xf>
    <xf numFmtId="0" fontId="0" fillId="0" borderId="16" xfId="86" applyFont="1" applyBorder="1" applyAlignment="1">
      <alignment horizontal="left" vertical="center"/>
      <protection/>
    </xf>
    <xf numFmtId="0" fontId="11" fillId="0" borderId="0" xfId="83" applyFont="1" applyAlignment="1">
      <alignment horizontal="center"/>
      <protection/>
    </xf>
    <xf numFmtId="0" fontId="4" fillId="0" borderId="0" xfId="83" applyFont="1" applyAlignment="1">
      <alignment horizontal="center"/>
      <protection/>
    </xf>
    <xf numFmtId="0" fontId="9" fillId="0" borderId="0" xfId="86" applyFont="1" applyAlignment="1" applyProtection="1">
      <alignment horizontal="left" vertical="center"/>
      <protection locked="0"/>
    </xf>
    <xf numFmtId="0" fontId="9" fillId="0" borderId="0" xfId="86" applyFont="1" applyAlignment="1" applyProtection="1">
      <alignment horizontal="left" vertical="center" wrapText="1"/>
      <protection locked="0"/>
    </xf>
    <xf numFmtId="0" fontId="2" fillId="0" borderId="0" xfId="83" applyFont="1" applyAlignment="1">
      <alignment wrapText="1"/>
      <protection/>
    </xf>
    <xf numFmtId="0" fontId="4" fillId="0" borderId="0" xfId="83" applyFont="1" applyAlignment="1" applyProtection="1">
      <alignment horizontal="left" vertical="justify"/>
      <protection locked="0"/>
    </xf>
    <xf numFmtId="0" fontId="5" fillId="0" borderId="0" xfId="83" applyFont="1" applyAlignment="1">
      <alignment horizontal="left" wrapText="1"/>
      <protection/>
    </xf>
    <xf numFmtId="0" fontId="8" fillId="0" borderId="0" xfId="83" applyFont="1" applyAlignment="1">
      <alignment horizontal="center"/>
      <protection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26" fillId="0" borderId="0" xfId="83" applyFont="1" applyBorder="1" applyAlignment="1">
      <alignment horizontal="center" vertical="center" textRotation="90" wrapText="1"/>
      <protection/>
    </xf>
    <xf numFmtId="0" fontId="16" fillId="0" borderId="0" xfId="83" applyFont="1" applyBorder="1" applyAlignment="1">
      <alignment horizontal="center" vertical="center" textRotation="2" wrapText="1"/>
      <protection/>
    </xf>
    <xf numFmtId="0" fontId="19" fillId="0" borderId="0" xfId="83" applyFont="1" applyBorder="1" applyAlignment="1">
      <alignment horizontal="center" vertical="center" textRotation="2" wrapText="1"/>
      <protection/>
    </xf>
    <xf numFmtId="0" fontId="1" fillId="0" borderId="0" xfId="83" applyFont="1" applyBorder="1" applyAlignment="1">
      <alignment horizontal="center"/>
      <protection/>
    </xf>
    <xf numFmtId="0" fontId="8" fillId="0" borderId="0" xfId="83" applyFont="1" applyBorder="1" applyAlignment="1">
      <alignment horizontal="justify"/>
      <protection/>
    </xf>
    <xf numFmtId="0" fontId="25" fillId="0" borderId="0" xfId="83" applyFont="1" applyBorder="1" applyAlignment="1">
      <alignment horizontal="center"/>
      <protection/>
    </xf>
    <xf numFmtId="0" fontId="28" fillId="0" borderId="0" xfId="83" applyFont="1" applyBorder="1" applyAlignment="1">
      <alignment horizontal="center"/>
      <protection/>
    </xf>
    <xf numFmtId="0" fontId="26" fillId="0" borderId="0" xfId="83" applyFont="1" applyBorder="1" applyAlignment="1">
      <alignment horizontal="center"/>
      <protection/>
    </xf>
    <xf numFmtId="0" fontId="26" fillId="0" borderId="0" xfId="83" applyFont="1" applyBorder="1" applyAlignment="1">
      <alignment horizontal="center" vertical="center" textRotation="2" wrapText="1"/>
      <protection/>
    </xf>
    <xf numFmtId="0" fontId="2" fillId="0" borderId="0" xfId="83" applyFont="1" applyBorder="1" applyAlignment="1">
      <alignment horizontal="center" vertical="center" textRotation="2" wrapText="1"/>
      <protection/>
    </xf>
    <xf numFmtId="0" fontId="0" fillId="56" borderId="163" xfId="88" applyFont="1" applyFill="1" applyBorder="1" applyAlignment="1" applyProtection="1">
      <alignment horizontal="left" vertical="top" wrapText="1"/>
      <protection locked="0"/>
    </xf>
    <xf numFmtId="0" fontId="0" fillId="56" borderId="46" xfId="88" applyFont="1" applyFill="1" applyBorder="1" applyAlignment="1" applyProtection="1">
      <alignment horizontal="left" vertical="top" wrapText="1"/>
      <protection locked="0"/>
    </xf>
    <xf numFmtId="0" fontId="0" fillId="0" borderId="26" xfId="88" applyFont="1" applyFill="1" applyBorder="1" applyAlignment="1" applyProtection="1">
      <alignment horizontal="center" vertical="center" textRotation="90" wrapText="1"/>
      <protection/>
    </xf>
    <xf numFmtId="0" fontId="0" fillId="0" borderId="154" xfId="88" applyFont="1" applyFill="1" applyBorder="1" applyAlignment="1" applyProtection="1">
      <alignment horizontal="center" vertical="center" textRotation="90" wrapText="1"/>
      <protection/>
    </xf>
    <xf numFmtId="0" fontId="0" fillId="0" borderId="161" xfId="88" applyFont="1" applyFill="1" applyBorder="1" applyAlignment="1" applyProtection="1">
      <alignment horizontal="center" vertical="center" textRotation="90" wrapText="1"/>
      <protection/>
    </xf>
    <xf numFmtId="0" fontId="0" fillId="0" borderId="157" xfId="88" applyFont="1" applyFill="1" applyBorder="1" applyAlignment="1" applyProtection="1">
      <alignment horizontal="center" vertical="center" textRotation="90" wrapText="1"/>
      <protection/>
    </xf>
    <xf numFmtId="0" fontId="0" fillId="55" borderId="36" xfId="0" applyFont="1" applyFill="1" applyBorder="1" applyAlignment="1" applyProtection="1">
      <alignment horizontal="center" vertical="center" textRotation="90" wrapText="1"/>
      <protection/>
    </xf>
    <xf numFmtId="0" fontId="0" fillId="55" borderId="38" xfId="0" applyFont="1" applyFill="1" applyBorder="1" applyAlignment="1" applyProtection="1">
      <alignment horizontal="center" vertical="center" textRotation="90" wrapText="1"/>
      <protection/>
    </xf>
    <xf numFmtId="0" fontId="0" fillId="56" borderId="27" xfId="0" applyFont="1" applyFill="1" applyBorder="1" applyAlignment="1" applyProtection="1">
      <alignment horizontal="left" vertical="top" wrapText="1"/>
      <protection locked="0"/>
    </xf>
    <xf numFmtId="0" fontId="0" fillId="56" borderId="46" xfId="0" applyFont="1" applyFill="1" applyBorder="1" applyAlignment="1" applyProtection="1">
      <alignment horizontal="left" vertical="top" wrapText="1"/>
      <protection locked="0"/>
    </xf>
    <xf numFmtId="0" fontId="0" fillId="56" borderId="47" xfId="0" applyFont="1" applyFill="1" applyBorder="1" applyAlignment="1" applyProtection="1">
      <alignment horizontal="left" vertical="top" wrapText="1"/>
      <protection locked="0"/>
    </xf>
    <xf numFmtId="0" fontId="33" fillId="0" borderId="168" xfId="83" applyFont="1" applyBorder="1" applyAlignment="1">
      <alignment horizontal="center"/>
      <protection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46" xfId="0" applyFont="1" applyFill="1" applyBorder="1" applyAlignment="1" applyProtection="1">
      <alignment horizontal="left" vertical="top" wrapText="1"/>
      <protection locked="0"/>
    </xf>
    <xf numFmtId="0" fontId="0" fillId="0" borderId="98" xfId="88" applyFont="1" applyFill="1" applyBorder="1" applyAlignment="1" applyProtection="1">
      <alignment wrapText="1"/>
      <protection locked="0"/>
    </xf>
    <xf numFmtId="0" fontId="0" fillId="0" borderId="141" xfId="88" applyFont="1" applyFill="1" applyBorder="1" applyAlignment="1" applyProtection="1">
      <alignment wrapText="1"/>
      <protection locked="0"/>
    </xf>
    <xf numFmtId="0" fontId="0" fillId="0" borderId="142" xfId="88" applyFont="1" applyFill="1" applyBorder="1" applyAlignment="1" applyProtection="1">
      <alignment wrapText="1"/>
      <protection locked="0"/>
    </xf>
    <xf numFmtId="0" fontId="19" fillId="0" borderId="172" xfId="0" applyFont="1" applyFill="1" applyBorder="1" applyAlignment="1" applyProtection="1">
      <alignment horizontal="center" vertical="center"/>
      <protection locked="0"/>
    </xf>
    <xf numFmtId="0" fontId="19" fillId="0" borderId="74" xfId="0" applyFont="1" applyFill="1" applyBorder="1" applyAlignment="1" applyProtection="1">
      <alignment horizontal="center" vertical="center"/>
      <protection locked="0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Currency" xfId="67"/>
    <cellStyle name="Currency [0]" xfId="68"/>
    <cellStyle name="Добре" xfId="69"/>
    <cellStyle name="Заголовок 1" xfId="70"/>
    <cellStyle name="Заголовок 2" xfId="71"/>
    <cellStyle name="Заголовок 3" xfId="72"/>
    <cellStyle name="Заголовок 4" xfId="73"/>
    <cellStyle name="Зв'язана клітинка" xfId="74"/>
    <cellStyle name="Итог" xfId="75"/>
    <cellStyle name="Контрольна клітинка" xfId="76"/>
    <cellStyle name="Контрольная ячейка" xfId="77"/>
    <cellStyle name="Назва" xfId="78"/>
    <cellStyle name="Название" xfId="79"/>
    <cellStyle name="Нейтральный" xfId="80"/>
    <cellStyle name="Обчислення" xfId="81"/>
    <cellStyle name="Обычный 2" xfId="82"/>
    <cellStyle name="Обычный_f378878n128" xfId="83"/>
    <cellStyle name="Обычный_f378878n128 2" xfId="84"/>
    <cellStyle name="Обычный_Методика складання навчального плану бакалаврів(Мой1)" xfId="85"/>
    <cellStyle name="Обычный_План 1 утверждение" xfId="86"/>
    <cellStyle name="Обычный_План 1 утверждение 2" xfId="87"/>
    <cellStyle name="Обычный_Сводныйп план бакал.кр-мод 2011-2015 ХТКС,ХТВМ" xfId="88"/>
    <cellStyle name="Обычный_Учебный планТНР(2013-2014)" xfId="89"/>
    <cellStyle name="Підсумок" xfId="90"/>
    <cellStyle name="Плохой" xfId="91"/>
    <cellStyle name="Поганий" xfId="92"/>
    <cellStyle name="Пояснение" xfId="93"/>
    <cellStyle name="Примечание" xfId="94"/>
    <cellStyle name="Примітка" xfId="95"/>
    <cellStyle name="Percent" xfId="96"/>
    <cellStyle name="Результат" xfId="97"/>
    <cellStyle name="Связанная ячейка" xfId="98"/>
    <cellStyle name="Середній" xfId="99"/>
    <cellStyle name="Текст попередження" xfId="100"/>
    <cellStyle name="Текст пояснення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30</xdr:row>
      <xdr:rowOff>0</xdr:rowOff>
    </xdr:from>
    <xdr:ext cx="133350" cy="266700"/>
    <xdr:sp>
      <xdr:nvSpPr>
        <xdr:cNvPr id="1" name="Text Box 19"/>
        <xdr:cNvSpPr txBox="1">
          <a:spLocks noChangeArrowheads="1"/>
        </xdr:cNvSpPr>
      </xdr:nvSpPr>
      <xdr:spPr>
        <a:xfrm>
          <a:off x="7467600" y="8905875"/>
          <a:ext cx="1333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2" name="Text Box 20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3" name="Text Box 21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4" name="Text Box 22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4962525</xdr:colOff>
      <xdr:row>9</xdr:row>
      <xdr:rowOff>0</xdr:rowOff>
    </xdr:from>
    <xdr:ext cx="0" cy="361950"/>
    <xdr:sp>
      <xdr:nvSpPr>
        <xdr:cNvPr id="5" name="Text Box 23"/>
        <xdr:cNvSpPr txBox="1">
          <a:spLocks noChangeArrowheads="1"/>
        </xdr:cNvSpPr>
      </xdr:nvSpPr>
      <xdr:spPr>
        <a:xfrm>
          <a:off x="6810375" y="3829050"/>
          <a:ext cx="0" cy="3619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6" name="Text Box 24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7" name="Text Box 25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0" cy="266700"/>
    <xdr:sp>
      <xdr:nvSpPr>
        <xdr:cNvPr id="8" name="Text Box 26"/>
        <xdr:cNvSpPr txBox="1">
          <a:spLocks noChangeArrowheads="1"/>
        </xdr:cNvSpPr>
      </xdr:nvSpPr>
      <xdr:spPr>
        <a:xfrm>
          <a:off x="15297150" y="3829050"/>
          <a:ext cx="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0" cy="266700"/>
    <xdr:sp>
      <xdr:nvSpPr>
        <xdr:cNvPr id="9" name="Text Box 27"/>
        <xdr:cNvSpPr txBox="1">
          <a:spLocks noChangeArrowheads="1"/>
        </xdr:cNvSpPr>
      </xdr:nvSpPr>
      <xdr:spPr>
        <a:xfrm>
          <a:off x="15297150" y="3829050"/>
          <a:ext cx="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10" name="Text Box 28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11" name="Text Box 29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12" name="Text Box 30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13" name="Text Box 31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0" cy="266700"/>
    <xdr:sp>
      <xdr:nvSpPr>
        <xdr:cNvPr id="14" name="Text Box 32"/>
        <xdr:cNvSpPr txBox="1">
          <a:spLocks noChangeArrowheads="1"/>
        </xdr:cNvSpPr>
      </xdr:nvSpPr>
      <xdr:spPr>
        <a:xfrm>
          <a:off x="15297150" y="3829050"/>
          <a:ext cx="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15" name="Text Box 33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16" name="Text Box 34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17" name="Text Box 35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18" name="Text Box 36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19" name="Text Box 37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4962525</xdr:colOff>
      <xdr:row>9</xdr:row>
      <xdr:rowOff>0</xdr:rowOff>
    </xdr:from>
    <xdr:ext cx="0" cy="361950"/>
    <xdr:sp>
      <xdr:nvSpPr>
        <xdr:cNvPr id="20" name="Text Box 38"/>
        <xdr:cNvSpPr txBox="1">
          <a:spLocks noChangeArrowheads="1"/>
        </xdr:cNvSpPr>
      </xdr:nvSpPr>
      <xdr:spPr>
        <a:xfrm>
          <a:off x="6810375" y="3829050"/>
          <a:ext cx="0" cy="3619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21" name="Text Box 39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22" name="Text Box 40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0" cy="266700"/>
    <xdr:sp>
      <xdr:nvSpPr>
        <xdr:cNvPr id="23" name="Text Box 41"/>
        <xdr:cNvSpPr txBox="1">
          <a:spLocks noChangeArrowheads="1"/>
        </xdr:cNvSpPr>
      </xdr:nvSpPr>
      <xdr:spPr>
        <a:xfrm>
          <a:off x="15297150" y="3829050"/>
          <a:ext cx="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0" cy="266700"/>
    <xdr:sp>
      <xdr:nvSpPr>
        <xdr:cNvPr id="24" name="Text Box 42"/>
        <xdr:cNvSpPr txBox="1">
          <a:spLocks noChangeArrowheads="1"/>
        </xdr:cNvSpPr>
      </xdr:nvSpPr>
      <xdr:spPr>
        <a:xfrm>
          <a:off x="15297150" y="3829050"/>
          <a:ext cx="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25" name="Text Box 43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26" name="Text Box 44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27" name="Text Box 45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28" name="Text Box 46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0" cy="266700"/>
    <xdr:sp>
      <xdr:nvSpPr>
        <xdr:cNvPr id="29" name="Text Box 47"/>
        <xdr:cNvSpPr txBox="1">
          <a:spLocks noChangeArrowheads="1"/>
        </xdr:cNvSpPr>
      </xdr:nvSpPr>
      <xdr:spPr>
        <a:xfrm>
          <a:off x="15297150" y="3829050"/>
          <a:ext cx="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30" name="Text Box 48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31" name="Text Box 49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32" name="Text Box 50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33" name="Text Box 51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34" name="Text Box 52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4962525</xdr:colOff>
      <xdr:row>9</xdr:row>
      <xdr:rowOff>0</xdr:rowOff>
    </xdr:from>
    <xdr:ext cx="0" cy="361950"/>
    <xdr:sp>
      <xdr:nvSpPr>
        <xdr:cNvPr id="35" name="Text Box 53"/>
        <xdr:cNvSpPr txBox="1">
          <a:spLocks noChangeArrowheads="1"/>
        </xdr:cNvSpPr>
      </xdr:nvSpPr>
      <xdr:spPr>
        <a:xfrm>
          <a:off x="6810375" y="3829050"/>
          <a:ext cx="0" cy="3619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36" name="Text Box 54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37" name="Text Box 55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0" cy="266700"/>
    <xdr:sp>
      <xdr:nvSpPr>
        <xdr:cNvPr id="38" name="Text Box 56"/>
        <xdr:cNvSpPr txBox="1">
          <a:spLocks noChangeArrowheads="1"/>
        </xdr:cNvSpPr>
      </xdr:nvSpPr>
      <xdr:spPr>
        <a:xfrm>
          <a:off x="15297150" y="3829050"/>
          <a:ext cx="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0" cy="266700"/>
    <xdr:sp>
      <xdr:nvSpPr>
        <xdr:cNvPr id="39" name="Text Box 57"/>
        <xdr:cNvSpPr txBox="1">
          <a:spLocks noChangeArrowheads="1"/>
        </xdr:cNvSpPr>
      </xdr:nvSpPr>
      <xdr:spPr>
        <a:xfrm>
          <a:off x="15297150" y="3829050"/>
          <a:ext cx="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40" name="Text Box 58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41" name="Text Box 59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42" name="Text Box 60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43" name="Text Box 61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44" name="Text Box 63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66700"/>
    <xdr:sp>
      <xdr:nvSpPr>
        <xdr:cNvPr id="45" name="Text Box 64"/>
        <xdr:cNvSpPr txBox="1">
          <a:spLocks noChangeArrowheads="1"/>
        </xdr:cNvSpPr>
      </xdr:nvSpPr>
      <xdr:spPr>
        <a:xfrm>
          <a:off x="7115175" y="3829050"/>
          <a:ext cx="1143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33350" cy="266700"/>
    <xdr:sp>
      <xdr:nvSpPr>
        <xdr:cNvPr id="46" name="Text Box 504"/>
        <xdr:cNvSpPr txBox="1">
          <a:spLocks noChangeArrowheads="1"/>
        </xdr:cNvSpPr>
      </xdr:nvSpPr>
      <xdr:spPr>
        <a:xfrm>
          <a:off x="15725775" y="3829050"/>
          <a:ext cx="1333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33350" cy="266700"/>
    <xdr:sp>
      <xdr:nvSpPr>
        <xdr:cNvPr id="47" name="Text Box 505"/>
        <xdr:cNvSpPr txBox="1">
          <a:spLocks noChangeArrowheads="1"/>
        </xdr:cNvSpPr>
      </xdr:nvSpPr>
      <xdr:spPr>
        <a:xfrm>
          <a:off x="15725775" y="3829050"/>
          <a:ext cx="1333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33350" cy="266700"/>
    <xdr:sp>
      <xdr:nvSpPr>
        <xdr:cNvPr id="48" name="Text Box 506"/>
        <xdr:cNvSpPr txBox="1">
          <a:spLocks noChangeArrowheads="1"/>
        </xdr:cNvSpPr>
      </xdr:nvSpPr>
      <xdr:spPr>
        <a:xfrm>
          <a:off x="15725775" y="3829050"/>
          <a:ext cx="1333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33350" cy="266700"/>
    <xdr:sp>
      <xdr:nvSpPr>
        <xdr:cNvPr id="49" name="Text Box 507"/>
        <xdr:cNvSpPr txBox="1">
          <a:spLocks noChangeArrowheads="1"/>
        </xdr:cNvSpPr>
      </xdr:nvSpPr>
      <xdr:spPr>
        <a:xfrm>
          <a:off x="15725775" y="3829050"/>
          <a:ext cx="1333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33350" cy="266700"/>
    <xdr:sp>
      <xdr:nvSpPr>
        <xdr:cNvPr id="50" name="Text Box 508"/>
        <xdr:cNvSpPr txBox="1">
          <a:spLocks noChangeArrowheads="1"/>
        </xdr:cNvSpPr>
      </xdr:nvSpPr>
      <xdr:spPr>
        <a:xfrm>
          <a:off x="15725775" y="3829050"/>
          <a:ext cx="1333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33350" cy="266700"/>
    <xdr:sp>
      <xdr:nvSpPr>
        <xdr:cNvPr id="51" name="Text Box 509"/>
        <xdr:cNvSpPr txBox="1">
          <a:spLocks noChangeArrowheads="1"/>
        </xdr:cNvSpPr>
      </xdr:nvSpPr>
      <xdr:spPr>
        <a:xfrm>
          <a:off x="15725775" y="3829050"/>
          <a:ext cx="1333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33350" cy="266700"/>
    <xdr:sp>
      <xdr:nvSpPr>
        <xdr:cNvPr id="52" name="Text Box 510"/>
        <xdr:cNvSpPr txBox="1">
          <a:spLocks noChangeArrowheads="1"/>
        </xdr:cNvSpPr>
      </xdr:nvSpPr>
      <xdr:spPr>
        <a:xfrm>
          <a:off x="15725775" y="3829050"/>
          <a:ext cx="1333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33350" cy="266700"/>
    <xdr:sp>
      <xdr:nvSpPr>
        <xdr:cNvPr id="53" name="Text Box 511"/>
        <xdr:cNvSpPr txBox="1">
          <a:spLocks noChangeArrowheads="1"/>
        </xdr:cNvSpPr>
      </xdr:nvSpPr>
      <xdr:spPr>
        <a:xfrm>
          <a:off x="15725775" y="3829050"/>
          <a:ext cx="1333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54" name="Text Box 20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55" name="Text Box 21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56" name="Text Box 22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5267325</xdr:colOff>
      <xdr:row>9</xdr:row>
      <xdr:rowOff>0</xdr:rowOff>
    </xdr:from>
    <xdr:ext cx="19050" cy="361950"/>
    <xdr:sp>
      <xdr:nvSpPr>
        <xdr:cNvPr id="57" name="Text Box 23"/>
        <xdr:cNvSpPr txBox="1">
          <a:spLocks noChangeArrowheads="1"/>
        </xdr:cNvSpPr>
      </xdr:nvSpPr>
      <xdr:spPr>
        <a:xfrm>
          <a:off x="7115175" y="3829050"/>
          <a:ext cx="19050" cy="3619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58" name="Text Box 24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59" name="Text Box 25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0</xdr:colOff>
      <xdr:row>9</xdr:row>
      <xdr:rowOff>0</xdr:rowOff>
    </xdr:from>
    <xdr:ext cx="123825" cy="228600"/>
    <xdr:sp>
      <xdr:nvSpPr>
        <xdr:cNvPr id="60" name="Text Box 26"/>
        <xdr:cNvSpPr txBox="1">
          <a:spLocks noChangeArrowheads="1"/>
        </xdr:cNvSpPr>
      </xdr:nvSpPr>
      <xdr:spPr>
        <a:xfrm>
          <a:off x="2110740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0</xdr:colOff>
      <xdr:row>9</xdr:row>
      <xdr:rowOff>0</xdr:rowOff>
    </xdr:from>
    <xdr:ext cx="123825" cy="228600"/>
    <xdr:sp>
      <xdr:nvSpPr>
        <xdr:cNvPr id="61" name="Text Box 27"/>
        <xdr:cNvSpPr txBox="1">
          <a:spLocks noChangeArrowheads="1"/>
        </xdr:cNvSpPr>
      </xdr:nvSpPr>
      <xdr:spPr>
        <a:xfrm>
          <a:off x="2110740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62" name="Text Box 28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63" name="Text Box 29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64" name="Text Box 30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65" name="Text Box 31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0</xdr:colOff>
      <xdr:row>9</xdr:row>
      <xdr:rowOff>0</xdr:rowOff>
    </xdr:from>
    <xdr:ext cx="123825" cy="228600"/>
    <xdr:sp>
      <xdr:nvSpPr>
        <xdr:cNvPr id="66" name="Text Box 32"/>
        <xdr:cNvSpPr txBox="1">
          <a:spLocks noChangeArrowheads="1"/>
        </xdr:cNvSpPr>
      </xdr:nvSpPr>
      <xdr:spPr>
        <a:xfrm>
          <a:off x="2110740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67" name="Text Box 33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68" name="Text Box 34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69" name="Text Box 35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70" name="Text Box 36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71" name="Text Box 37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5267325</xdr:colOff>
      <xdr:row>9</xdr:row>
      <xdr:rowOff>0</xdr:rowOff>
    </xdr:from>
    <xdr:ext cx="19050" cy="361950"/>
    <xdr:sp>
      <xdr:nvSpPr>
        <xdr:cNvPr id="72" name="Text Box 38"/>
        <xdr:cNvSpPr txBox="1">
          <a:spLocks noChangeArrowheads="1"/>
        </xdr:cNvSpPr>
      </xdr:nvSpPr>
      <xdr:spPr>
        <a:xfrm>
          <a:off x="7115175" y="3829050"/>
          <a:ext cx="19050" cy="3619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73" name="Text Box 39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74" name="Text Box 40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0</xdr:colOff>
      <xdr:row>9</xdr:row>
      <xdr:rowOff>0</xdr:rowOff>
    </xdr:from>
    <xdr:ext cx="123825" cy="228600"/>
    <xdr:sp>
      <xdr:nvSpPr>
        <xdr:cNvPr id="75" name="Text Box 41"/>
        <xdr:cNvSpPr txBox="1">
          <a:spLocks noChangeArrowheads="1"/>
        </xdr:cNvSpPr>
      </xdr:nvSpPr>
      <xdr:spPr>
        <a:xfrm>
          <a:off x="2110740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0</xdr:colOff>
      <xdr:row>9</xdr:row>
      <xdr:rowOff>0</xdr:rowOff>
    </xdr:from>
    <xdr:ext cx="123825" cy="228600"/>
    <xdr:sp>
      <xdr:nvSpPr>
        <xdr:cNvPr id="76" name="Text Box 42"/>
        <xdr:cNvSpPr txBox="1">
          <a:spLocks noChangeArrowheads="1"/>
        </xdr:cNvSpPr>
      </xdr:nvSpPr>
      <xdr:spPr>
        <a:xfrm>
          <a:off x="2110740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77" name="Text Box 43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78" name="Text Box 44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79" name="Text Box 45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80" name="Text Box 46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0</xdr:colOff>
      <xdr:row>9</xdr:row>
      <xdr:rowOff>0</xdr:rowOff>
    </xdr:from>
    <xdr:ext cx="123825" cy="228600"/>
    <xdr:sp>
      <xdr:nvSpPr>
        <xdr:cNvPr id="81" name="Text Box 47"/>
        <xdr:cNvSpPr txBox="1">
          <a:spLocks noChangeArrowheads="1"/>
        </xdr:cNvSpPr>
      </xdr:nvSpPr>
      <xdr:spPr>
        <a:xfrm>
          <a:off x="2110740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82" name="Text Box 48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83" name="Text Box 49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84" name="Text Box 50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85" name="Text Box 51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86" name="Text Box 52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5267325</xdr:colOff>
      <xdr:row>9</xdr:row>
      <xdr:rowOff>0</xdr:rowOff>
    </xdr:from>
    <xdr:ext cx="19050" cy="361950"/>
    <xdr:sp>
      <xdr:nvSpPr>
        <xdr:cNvPr id="87" name="Text Box 53"/>
        <xdr:cNvSpPr txBox="1">
          <a:spLocks noChangeArrowheads="1"/>
        </xdr:cNvSpPr>
      </xdr:nvSpPr>
      <xdr:spPr>
        <a:xfrm>
          <a:off x="7115175" y="3829050"/>
          <a:ext cx="19050" cy="3619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88" name="Text Box 54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89" name="Text Box 55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0</xdr:colOff>
      <xdr:row>9</xdr:row>
      <xdr:rowOff>0</xdr:rowOff>
    </xdr:from>
    <xdr:ext cx="123825" cy="228600"/>
    <xdr:sp>
      <xdr:nvSpPr>
        <xdr:cNvPr id="90" name="Text Box 56"/>
        <xdr:cNvSpPr txBox="1">
          <a:spLocks noChangeArrowheads="1"/>
        </xdr:cNvSpPr>
      </xdr:nvSpPr>
      <xdr:spPr>
        <a:xfrm>
          <a:off x="2110740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0</xdr:colOff>
      <xdr:row>9</xdr:row>
      <xdr:rowOff>0</xdr:rowOff>
    </xdr:from>
    <xdr:ext cx="123825" cy="228600"/>
    <xdr:sp>
      <xdr:nvSpPr>
        <xdr:cNvPr id="91" name="Text Box 57"/>
        <xdr:cNvSpPr txBox="1">
          <a:spLocks noChangeArrowheads="1"/>
        </xdr:cNvSpPr>
      </xdr:nvSpPr>
      <xdr:spPr>
        <a:xfrm>
          <a:off x="2110740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92" name="Text Box 58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93" name="Text Box 59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94" name="Text Box 60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95" name="Text Box 61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96" name="Text Box 63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0" cy="228600"/>
    <xdr:sp>
      <xdr:nvSpPr>
        <xdr:cNvPr id="97" name="Text Box 64"/>
        <xdr:cNvSpPr txBox="1">
          <a:spLocks noChangeArrowheads="1"/>
        </xdr:cNvSpPr>
      </xdr:nvSpPr>
      <xdr:spPr>
        <a:xfrm>
          <a:off x="7115175" y="3829050"/>
          <a:ext cx="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0</xdr:colOff>
      <xdr:row>9</xdr:row>
      <xdr:rowOff>0</xdr:rowOff>
    </xdr:from>
    <xdr:ext cx="123825" cy="228600"/>
    <xdr:sp>
      <xdr:nvSpPr>
        <xdr:cNvPr id="98" name="Text Box 504"/>
        <xdr:cNvSpPr txBox="1">
          <a:spLocks noChangeArrowheads="1"/>
        </xdr:cNvSpPr>
      </xdr:nvSpPr>
      <xdr:spPr>
        <a:xfrm>
          <a:off x="2110740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0</xdr:colOff>
      <xdr:row>9</xdr:row>
      <xdr:rowOff>0</xdr:rowOff>
    </xdr:from>
    <xdr:ext cx="123825" cy="228600"/>
    <xdr:sp>
      <xdr:nvSpPr>
        <xdr:cNvPr id="99" name="Text Box 505"/>
        <xdr:cNvSpPr txBox="1">
          <a:spLocks noChangeArrowheads="1"/>
        </xdr:cNvSpPr>
      </xdr:nvSpPr>
      <xdr:spPr>
        <a:xfrm>
          <a:off x="2110740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0</xdr:colOff>
      <xdr:row>9</xdr:row>
      <xdr:rowOff>0</xdr:rowOff>
    </xdr:from>
    <xdr:ext cx="123825" cy="228600"/>
    <xdr:sp>
      <xdr:nvSpPr>
        <xdr:cNvPr id="100" name="Text Box 506"/>
        <xdr:cNvSpPr txBox="1">
          <a:spLocks noChangeArrowheads="1"/>
        </xdr:cNvSpPr>
      </xdr:nvSpPr>
      <xdr:spPr>
        <a:xfrm>
          <a:off x="2110740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0</xdr:colOff>
      <xdr:row>9</xdr:row>
      <xdr:rowOff>0</xdr:rowOff>
    </xdr:from>
    <xdr:ext cx="123825" cy="228600"/>
    <xdr:sp>
      <xdr:nvSpPr>
        <xdr:cNvPr id="101" name="Text Box 507"/>
        <xdr:cNvSpPr txBox="1">
          <a:spLocks noChangeArrowheads="1"/>
        </xdr:cNvSpPr>
      </xdr:nvSpPr>
      <xdr:spPr>
        <a:xfrm>
          <a:off x="2110740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0</xdr:colOff>
      <xdr:row>9</xdr:row>
      <xdr:rowOff>0</xdr:rowOff>
    </xdr:from>
    <xdr:ext cx="123825" cy="228600"/>
    <xdr:sp>
      <xdr:nvSpPr>
        <xdr:cNvPr id="102" name="Text Box 508"/>
        <xdr:cNvSpPr txBox="1">
          <a:spLocks noChangeArrowheads="1"/>
        </xdr:cNvSpPr>
      </xdr:nvSpPr>
      <xdr:spPr>
        <a:xfrm>
          <a:off x="2110740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0</xdr:colOff>
      <xdr:row>9</xdr:row>
      <xdr:rowOff>0</xdr:rowOff>
    </xdr:from>
    <xdr:ext cx="123825" cy="228600"/>
    <xdr:sp>
      <xdr:nvSpPr>
        <xdr:cNvPr id="103" name="Text Box 509"/>
        <xdr:cNvSpPr txBox="1">
          <a:spLocks noChangeArrowheads="1"/>
        </xdr:cNvSpPr>
      </xdr:nvSpPr>
      <xdr:spPr>
        <a:xfrm>
          <a:off x="2110740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0</xdr:colOff>
      <xdr:row>9</xdr:row>
      <xdr:rowOff>0</xdr:rowOff>
    </xdr:from>
    <xdr:ext cx="123825" cy="228600"/>
    <xdr:sp>
      <xdr:nvSpPr>
        <xdr:cNvPr id="104" name="Text Box 510"/>
        <xdr:cNvSpPr txBox="1">
          <a:spLocks noChangeArrowheads="1"/>
        </xdr:cNvSpPr>
      </xdr:nvSpPr>
      <xdr:spPr>
        <a:xfrm>
          <a:off x="2110740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0</xdr:colOff>
      <xdr:row>9</xdr:row>
      <xdr:rowOff>0</xdr:rowOff>
    </xdr:from>
    <xdr:ext cx="123825" cy="228600"/>
    <xdr:sp>
      <xdr:nvSpPr>
        <xdr:cNvPr id="105" name="Text Box 511"/>
        <xdr:cNvSpPr txBox="1">
          <a:spLocks noChangeArrowheads="1"/>
        </xdr:cNvSpPr>
      </xdr:nvSpPr>
      <xdr:spPr>
        <a:xfrm>
          <a:off x="2110740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0</xdr:colOff>
      <xdr:row>9</xdr:row>
      <xdr:rowOff>0</xdr:rowOff>
    </xdr:from>
    <xdr:ext cx="123825" cy="228600"/>
    <xdr:sp>
      <xdr:nvSpPr>
        <xdr:cNvPr id="106" name="Text Box 512"/>
        <xdr:cNvSpPr txBox="1">
          <a:spLocks noChangeArrowheads="1"/>
        </xdr:cNvSpPr>
      </xdr:nvSpPr>
      <xdr:spPr>
        <a:xfrm>
          <a:off x="2110740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5267325</xdr:colOff>
      <xdr:row>9</xdr:row>
      <xdr:rowOff>0</xdr:rowOff>
    </xdr:from>
    <xdr:ext cx="19050" cy="361950"/>
    <xdr:sp>
      <xdr:nvSpPr>
        <xdr:cNvPr id="107" name="Text Box 23"/>
        <xdr:cNvSpPr txBox="1">
          <a:spLocks noChangeArrowheads="1"/>
        </xdr:cNvSpPr>
      </xdr:nvSpPr>
      <xdr:spPr>
        <a:xfrm>
          <a:off x="7115175" y="3829050"/>
          <a:ext cx="19050" cy="3619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5267325</xdr:colOff>
      <xdr:row>9</xdr:row>
      <xdr:rowOff>0</xdr:rowOff>
    </xdr:from>
    <xdr:ext cx="19050" cy="361950"/>
    <xdr:sp>
      <xdr:nvSpPr>
        <xdr:cNvPr id="108" name="Text Box 38"/>
        <xdr:cNvSpPr txBox="1">
          <a:spLocks noChangeArrowheads="1"/>
        </xdr:cNvSpPr>
      </xdr:nvSpPr>
      <xdr:spPr>
        <a:xfrm>
          <a:off x="7115175" y="3829050"/>
          <a:ext cx="19050" cy="3619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5267325</xdr:colOff>
      <xdr:row>9</xdr:row>
      <xdr:rowOff>0</xdr:rowOff>
    </xdr:from>
    <xdr:ext cx="19050" cy="361950"/>
    <xdr:sp>
      <xdr:nvSpPr>
        <xdr:cNvPr id="109" name="Text Box 53"/>
        <xdr:cNvSpPr txBox="1">
          <a:spLocks noChangeArrowheads="1"/>
        </xdr:cNvSpPr>
      </xdr:nvSpPr>
      <xdr:spPr>
        <a:xfrm>
          <a:off x="7115175" y="3829050"/>
          <a:ext cx="19050" cy="3619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5267325</xdr:colOff>
      <xdr:row>10</xdr:row>
      <xdr:rowOff>0</xdr:rowOff>
    </xdr:from>
    <xdr:ext cx="19050" cy="361950"/>
    <xdr:sp>
      <xdr:nvSpPr>
        <xdr:cNvPr id="110" name="Text Box 521"/>
        <xdr:cNvSpPr txBox="1">
          <a:spLocks noChangeArrowheads="1"/>
        </xdr:cNvSpPr>
      </xdr:nvSpPr>
      <xdr:spPr>
        <a:xfrm>
          <a:off x="7115175" y="4057650"/>
          <a:ext cx="19050" cy="3619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5267325</xdr:colOff>
      <xdr:row>10</xdr:row>
      <xdr:rowOff>0</xdr:rowOff>
    </xdr:from>
    <xdr:ext cx="19050" cy="361950"/>
    <xdr:sp>
      <xdr:nvSpPr>
        <xdr:cNvPr id="111" name="Text Box 533"/>
        <xdr:cNvSpPr txBox="1">
          <a:spLocks noChangeArrowheads="1"/>
        </xdr:cNvSpPr>
      </xdr:nvSpPr>
      <xdr:spPr>
        <a:xfrm>
          <a:off x="7115175" y="4057650"/>
          <a:ext cx="19050" cy="3619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5267325</xdr:colOff>
      <xdr:row>10</xdr:row>
      <xdr:rowOff>0</xdr:rowOff>
    </xdr:from>
    <xdr:ext cx="19050" cy="361950"/>
    <xdr:sp>
      <xdr:nvSpPr>
        <xdr:cNvPr id="112" name="Text Box 545"/>
        <xdr:cNvSpPr txBox="1">
          <a:spLocks noChangeArrowheads="1"/>
        </xdr:cNvSpPr>
      </xdr:nvSpPr>
      <xdr:spPr>
        <a:xfrm>
          <a:off x="7115175" y="4057650"/>
          <a:ext cx="19050" cy="3619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5267325</xdr:colOff>
      <xdr:row>14</xdr:row>
      <xdr:rowOff>0</xdr:rowOff>
    </xdr:from>
    <xdr:ext cx="19050" cy="361950"/>
    <xdr:sp>
      <xdr:nvSpPr>
        <xdr:cNvPr id="113" name="Text Box 596"/>
        <xdr:cNvSpPr txBox="1">
          <a:spLocks noChangeArrowheads="1"/>
        </xdr:cNvSpPr>
      </xdr:nvSpPr>
      <xdr:spPr>
        <a:xfrm>
          <a:off x="7115175" y="4972050"/>
          <a:ext cx="19050" cy="3619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5267325</xdr:colOff>
      <xdr:row>14</xdr:row>
      <xdr:rowOff>0</xdr:rowOff>
    </xdr:from>
    <xdr:ext cx="19050" cy="361950"/>
    <xdr:sp>
      <xdr:nvSpPr>
        <xdr:cNvPr id="114" name="Text Box 597"/>
        <xdr:cNvSpPr txBox="1">
          <a:spLocks noChangeArrowheads="1"/>
        </xdr:cNvSpPr>
      </xdr:nvSpPr>
      <xdr:spPr>
        <a:xfrm>
          <a:off x="7115175" y="4972050"/>
          <a:ext cx="19050" cy="3619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5267325</xdr:colOff>
      <xdr:row>14</xdr:row>
      <xdr:rowOff>0</xdr:rowOff>
    </xdr:from>
    <xdr:ext cx="19050" cy="361950"/>
    <xdr:sp>
      <xdr:nvSpPr>
        <xdr:cNvPr id="115" name="Text Box 598"/>
        <xdr:cNvSpPr txBox="1">
          <a:spLocks noChangeArrowheads="1"/>
        </xdr:cNvSpPr>
      </xdr:nvSpPr>
      <xdr:spPr>
        <a:xfrm>
          <a:off x="7115175" y="4972050"/>
          <a:ext cx="19050" cy="3619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41</xdr:col>
      <xdr:colOff>0</xdr:colOff>
      <xdr:row>9</xdr:row>
      <xdr:rowOff>0</xdr:rowOff>
    </xdr:from>
    <xdr:ext cx="123825" cy="228600"/>
    <xdr:sp>
      <xdr:nvSpPr>
        <xdr:cNvPr id="116" name="Text Box 26"/>
        <xdr:cNvSpPr txBox="1">
          <a:spLocks noChangeArrowheads="1"/>
        </xdr:cNvSpPr>
      </xdr:nvSpPr>
      <xdr:spPr>
        <a:xfrm>
          <a:off x="2291715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41</xdr:col>
      <xdr:colOff>0</xdr:colOff>
      <xdr:row>9</xdr:row>
      <xdr:rowOff>0</xdr:rowOff>
    </xdr:from>
    <xdr:ext cx="123825" cy="228600"/>
    <xdr:sp>
      <xdr:nvSpPr>
        <xdr:cNvPr id="117" name="Text Box 27"/>
        <xdr:cNvSpPr txBox="1">
          <a:spLocks noChangeArrowheads="1"/>
        </xdr:cNvSpPr>
      </xdr:nvSpPr>
      <xdr:spPr>
        <a:xfrm>
          <a:off x="2291715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41</xdr:col>
      <xdr:colOff>0</xdr:colOff>
      <xdr:row>9</xdr:row>
      <xdr:rowOff>0</xdr:rowOff>
    </xdr:from>
    <xdr:ext cx="123825" cy="228600"/>
    <xdr:sp>
      <xdr:nvSpPr>
        <xdr:cNvPr id="118" name="Text Box 32"/>
        <xdr:cNvSpPr txBox="1">
          <a:spLocks noChangeArrowheads="1"/>
        </xdr:cNvSpPr>
      </xdr:nvSpPr>
      <xdr:spPr>
        <a:xfrm>
          <a:off x="2291715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41</xdr:col>
      <xdr:colOff>0</xdr:colOff>
      <xdr:row>9</xdr:row>
      <xdr:rowOff>0</xdr:rowOff>
    </xdr:from>
    <xdr:ext cx="123825" cy="228600"/>
    <xdr:sp>
      <xdr:nvSpPr>
        <xdr:cNvPr id="119" name="Text Box 41"/>
        <xdr:cNvSpPr txBox="1">
          <a:spLocks noChangeArrowheads="1"/>
        </xdr:cNvSpPr>
      </xdr:nvSpPr>
      <xdr:spPr>
        <a:xfrm>
          <a:off x="2291715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41</xdr:col>
      <xdr:colOff>0</xdr:colOff>
      <xdr:row>9</xdr:row>
      <xdr:rowOff>0</xdr:rowOff>
    </xdr:from>
    <xdr:ext cx="123825" cy="228600"/>
    <xdr:sp>
      <xdr:nvSpPr>
        <xdr:cNvPr id="120" name="Text Box 42"/>
        <xdr:cNvSpPr txBox="1">
          <a:spLocks noChangeArrowheads="1"/>
        </xdr:cNvSpPr>
      </xdr:nvSpPr>
      <xdr:spPr>
        <a:xfrm>
          <a:off x="2291715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41</xdr:col>
      <xdr:colOff>0</xdr:colOff>
      <xdr:row>9</xdr:row>
      <xdr:rowOff>0</xdr:rowOff>
    </xdr:from>
    <xdr:ext cx="123825" cy="228600"/>
    <xdr:sp>
      <xdr:nvSpPr>
        <xdr:cNvPr id="121" name="Text Box 47"/>
        <xdr:cNvSpPr txBox="1">
          <a:spLocks noChangeArrowheads="1"/>
        </xdr:cNvSpPr>
      </xdr:nvSpPr>
      <xdr:spPr>
        <a:xfrm>
          <a:off x="2291715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41</xdr:col>
      <xdr:colOff>0</xdr:colOff>
      <xdr:row>9</xdr:row>
      <xdr:rowOff>0</xdr:rowOff>
    </xdr:from>
    <xdr:ext cx="123825" cy="228600"/>
    <xdr:sp>
      <xdr:nvSpPr>
        <xdr:cNvPr id="122" name="Text Box 56"/>
        <xdr:cNvSpPr txBox="1">
          <a:spLocks noChangeArrowheads="1"/>
        </xdr:cNvSpPr>
      </xdr:nvSpPr>
      <xdr:spPr>
        <a:xfrm>
          <a:off x="2291715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41</xdr:col>
      <xdr:colOff>0</xdr:colOff>
      <xdr:row>9</xdr:row>
      <xdr:rowOff>0</xdr:rowOff>
    </xdr:from>
    <xdr:ext cx="123825" cy="228600"/>
    <xdr:sp>
      <xdr:nvSpPr>
        <xdr:cNvPr id="123" name="Text Box 57"/>
        <xdr:cNvSpPr txBox="1">
          <a:spLocks noChangeArrowheads="1"/>
        </xdr:cNvSpPr>
      </xdr:nvSpPr>
      <xdr:spPr>
        <a:xfrm>
          <a:off x="2291715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41</xdr:col>
      <xdr:colOff>0</xdr:colOff>
      <xdr:row>9</xdr:row>
      <xdr:rowOff>0</xdr:rowOff>
    </xdr:from>
    <xdr:ext cx="123825" cy="228600"/>
    <xdr:sp>
      <xdr:nvSpPr>
        <xdr:cNvPr id="124" name="Text Box 504"/>
        <xdr:cNvSpPr txBox="1">
          <a:spLocks noChangeArrowheads="1"/>
        </xdr:cNvSpPr>
      </xdr:nvSpPr>
      <xdr:spPr>
        <a:xfrm>
          <a:off x="2291715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41</xdr:col>
      <xdr:colOff>0</xdr:colOff>
      <xdr:row>9</xdr:row>
      <xdr:rowOff>0</xdr:rowOff>
    </xdr:from>
    <xdr:ext cx="123825" cy="228600"/>
    <xdr:sp>
      <xdr:nvSpPr>
        <xdr:cNvPr id="125" name="Text Box 505"/>
        <xdr:cNvSpPr txBox="1">
          <a:spLocks noChangeArrowheads="1"/>
        </xdr:cNvSpPr>
      </xdr:nvSpPr>
      <xdr:spPr>
        <a:xfrm>
          <a:off x="2291715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41</xdr:col>
      <xdr:colOff>0</xdr:colOff>
      <xdr:row>9</xdr:row>
      <xdr:rowOff>0</xdr:rowOff>
    </xdr:from>
    <xdr:ext cx="123825" cy="228600"/>
    <xdr:sp>
      <xdr:nvSpPr>
        <xdr:cNvPr id="126" name="Text Box 506"/>
        <xdr:cNvSpPr txBox="1">
          <a:spLocks noChangeArrowheads="1"/>
        </xdr:cNvSpPr>
      </xdr:nvSpPr>
      <xdr:spPr>
        <a:xfrm>
          <a:off x="2291715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41</xdr:col>
      <xdr:colOff>0</xdr:colOff>
      <xdr:row>9</xdr:row>
      <xdr:rowOff>0</xdr:rowOff>
    </xdr:from>
    <xdr:ext cx="123825" cy="228600"/>
    <xdr:sp>
      <xdr:nvSpPr>
        <xdr:cNvPr id="127" name="Text Box 507"/>
        <xdr:cNvSpPr txBox="1">
          <a:spLocks noChangeArrowheads="1"/>
        </xdr:cNvSpPr>
      </xdr:nvSpPr>
      <xdr:spPr>
        <a:xfrm>
          <a:off x="2291715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41</xdr:col>
      <xdr:colOff>0</xdr:colOff>
      <xdr:row>9</xdr:row>
      <xdr:rowOff>0</xdr:rowOff>
    </xdr:from>
    <xdr:ext cx="123825" cy="228600"/>
    <xdr:sp>
      <xdr:nvSpPr>
        <xdr:cNvPr id="128" name="Text Box 508"/>
        <xdr:cNvSpPr txBox="1">
          <a:spLocks noChangeArrowheads="1"/>
        </xdr:cNvSpPr>
      </xdr:nvSpPr>
      <xdr:spPr>
        <a:xfrm>
          <a:off x="2291715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41</xdr:col>
      <xdr:colOff>0</xdr:colOff>
      <xdr:row>9</xdr:row>
      <xdr:rowOff>0</xdr:rowOff>
    </xdr:from>
    <xdr:ext cx="123825" cy="228600"/>
    <xdr:sp>
      <xdr:nvSpPr>
        <xdr:cNvPr id="129" name="Text Box 509"/>
        <xdr:cNvSpPr txBox="1">
          <a:spLocks noChangeArrowheads="1"/>
        </xdr:cNvSpPr>
      </xdr:nvSpPr>
      <xdr:spPr>
        <a:xfrm>
          <a:off x="2291715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41</xdr:col>
      <xdr:colOff>0</xdr:colOff>
      <xdr:row>9</xdr:row>
      <xdr:rowOff>0</xdr:rowOff>
    </xdr:from>
    <xdr:ext cx="123825" cy="228600"/>
    <xdr:sp>
      <xdr:nvSpPr>
        <xdr:cNvPr id="130" name="Text Box 510"/>
        <xdr:cNvSpPr txBox="1">
          <a:spLocks noChangeArrowheads="1"/>
        </xdr:cNvSpPr>
      </xdr:nvSpPr>
      <xdr:spPr>
        <a:xfrm>
          <a:off x="2291715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41</xdr:col>
      <xdr:colOff>0</xdr:colOff>
      <xdr:row>9</xdr:row>
      <xdr:rowOff>0</xdr:rowOff>
    </xdr:from>
    <xdr:ext cx="123825" cy="228600"/>
    <xdr:sp>
      <xdr:nvSpPr>
        <xdr:cNvPr id="131" name="Text Box 511"/>
        <xdr:cNvSpPr txBox="1">
          <a:spLocks noChangeArrowheads="1"/>
        </xdr:cNvSpPr>
      </xdr:nvSpPr>
      <xdr:spPr>
        <a:xfrm>
          <a:off x="2291715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41</xdr:col>
      <xdr:colOff>0</xdr:colOff>
      <xdr:row>9</xdr:row>
      <xdr:rowOff>0</xdr:rowOff>
    </xdr:from>
    <xdr:ext cx="123825" cy="228600"/>
    <xdr:sp>
      <xdr:nvSpPr>
        <xdr:cNvPr id="132" name="Text Box 512"/>
        <xdr:cNvSpPr txBox="1">
          <a:spLocks noChangeArrowheads="1"/>
        </xdr:cNvSpPr>
      </xdr:nvSpPr>
      <xdr:spPr>
        <a:xfrm>
          <a:off x="22917150" y="3829050"/>
          <a:ext cx="1238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33350" cy="266700"/>
    <xdr:sp>
      <xdr:nvSpPr>
        <xdr:cNvPr id="133" name="Text Box 19"/>
        <xdr:cNvSpPr txBox="1">
          <a:spLocks noChangeArrowheads="1"/>
        </xdr:cNvSpPr>
      </xdr:nvSpPr>
      <xdr:spPr>
        <a:xfrm>
          <a:off x="7467600" y="8905875"/>
          <a:ext cx="1333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5267325</xdr:colOff>
      <xdr:row>49</xdr:row>
      <xdr:rowOff>0</xdr:rowOff>
    </xdr:from>
    <xdr:ext cx="19050" cy="361950"/>
    <xdr:sp>
      <xdr:nvSpPr>
        <xdr:cNvPr id="134" name="Text Box 590"/>
        <xdr:cNvSpPr txBox="1">
          <a:spLocks noChangeArrowheads="1"/>
        </xdr:cNvSpPr>
      </xdr:nvSpPr>
      <xdr:spPr>
        <a:xfrm>
          <a:off x="7115175" y="14487525"/>
          <a:ext cx="19050" cy="3619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5267325</xdr:colOff>
      <xdr:row>49</xdr:row>
      <xdr:rowOff>0</xdr:rowOff>
    </xdr:from>
    <xdr:ext cx="19050" cy="361950"/>
    <xdr:sp>
      <xdr:nvSpPr>
        <xdr:cNvPr id="135" name="Text Box 591"/>
        <xdr:cNvSpPr txBox="1">
          <a:spLocks noChangeArrowheads="1"/>
        </xdr:cNvSpPr>
      </xdr:nvSpPr>
      <xdr:spPr>
        <a:xfrm>
          <a:off x="7115175" y="14487525"/>
          <a:ext cx="19050" cy="3619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5267325</xdr:colOff>
      <xdr:row>49</xdr:row>
      <xdr:rowOff>0</xdr:rowOff>
    </xdr:from>
    <xdr:ext cx="19050" cy="361950"/>
    <xdr:sp>
      <xdr:nvSpPr>
        <xdr:cNvPr id="136" name="Text Box 592"/>
        <xdr:cNvSpPr txBox="1">
          <a:spLocks noChangeArrowheads="1"/>
        </xdr:cNvSpPr>
      </xdr:nvSpPr>
      <xdr:spPr>
        <a:xfrm>
          <a:off x="7115175" y="14487525"/>
          <a:ext cx="19050" cy="3619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5267325</xdr:colOff>
      <xdr:row>48</xdr:row>
      <xdr:rowOff>0</xdr:rowOff>
    </xdr:from>
    <xdr:ext cx="19050" cy="361950"/>
    <xdr:sp>
      <xdr:nvSpPr>
        <xdr:cNvPr id="137" name="Text Box 593"/>
        <xdr:cNvSpPr txBox="1">
          <a:spLocks noChangeArrowheads="1"/>
        </xdr:cNvSpPr>
      </xdr:nvSpPr>
      <xdr:spPr>
        <a:xfrm>
          <a:off x="7115175" y="14220825"/>
          <a:ext cx="19050" cy="3619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5267325</xdr:colOff>
      <xdr:row>48</xdr:row>
      <xdr:rowOff>0</xdr:rowOff>
    </xdr:from>
    <xdr:ext cx="19050" cy="361950"/>
    <xdr:sp>
      <xdr:nvSpPr>
        <xdr:cNvPr id="138" name="Text Box 594"/>
        <xdr:cNvSpPr txBox="1">
          <a:spLocks noChangeArrowheads="1"/>
        </xdr:cNvSpPr>
      </xdr:nvSpPr>
      <xdr:spPr>
        <a:xfrm>
          <a:off x="7115175" y="14220825"/>
          <a:ext cx="19050" cy="3619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5267325</xdr:colOff>
      <xdr:row>48</xdr:row>
      <xdr:rowOff>0</xdr:rowOff>
    </xdr:from>
    <xdr:ext cx="19050" cy="361950"/>
    <xdr:sp>
      <xdr:nvSpPr>
        <xdr:cNvPr id="139" name="Text Box 595"/>
        <xdr:cNvSpPr txBox="1">
          <a:spLocks noChangeArrowheads="1"/>
        </xdr:cNvSpPr>
      </xdr:nvSpPr>
      <xdr:spPr>
        <a:xfrm>
          <a:off x="7115175" y="14220825"/>
          <a:ext cx="19050" cy="3619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5267325</xdr:colOff>
      <xdr:row>51</xdr:row>
      <xdr:rowOff>0</xdr:rowOff>
    </xdr:from>
    <xdr:ext cx="19050" cy="352425"/>
    <xdr:sp>
      <xdr:nvSpPr>
        <xdr:cNvPr id="140" name="Text Box 599"/>
        <xdr:cNvSpPr txBox="1">
          <a:spLocks noChangeArrowheads="1"/>
        </xdr:cNvSpPr>
      </xdr:nvSpPr>
      <xdr:spPr>
        <a:xfrm>
          <a:off x="7115175" y="15020925"/>
          <a:ext cx="19050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5267325</xdr:colOff>
      <xdr:row>51</xdr:row>
      <xdr:rowOff>0</xdr:rowOff>
    </xdr:from>
    <xdr:ext cx="19050" cy="352425"/>
    <xdr:sp>
      <xdr:nvSpPr>
        <xdr:cNvPr id="141" name="Text Box 600"/>
        <xdr:cNvSpPr txBox="1">
          <a:spLocks noChangeArrowheads="1"/>
        </xdr:cNvSpPr>
      </xdr:nvSpPr>
      <xdr:spPr>
        <a:xfrm>
          <a:off x="7115175" y="15020925"/>
          <a:ext cx="19050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5267325</xdr:colOff>
      <xdr:row>51</xdr:row>
      <xdr:rowOff>0</xdr:rowOff>
    </xdr:from>
    <xdr:ext cx="19050" cy="352425"/>
    <xdr:sp>
      <xdr:nvSpPr>
        <xdr:cNvPr id="142" name="Text Box 601"/>
        <xdr:cNvSpPr txBox="1">
          <a:spLocks noChangeArrowheads="1"/>
        </xdr:cNvSpPr>
      </xdr:nvSpPr>
      <xdr:spPr>
        <a:xfrm>
          <a:off x="7115175" y="15020925"/>
          <a:ext cx="19050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54</xdr:col>
      <xdr:colOff>209550</xdr:colOff>
      <xdr:row>22</xdr:row>
      <xdr:rowOff>0</xdr:rowOff>
    </xdr:from>
    <xdr:ext cx="9525" cy="352425"/>
    <xdr:sp>
      <xdr:nvSpPr>
        <xdr:cNvPr id="1" name="Text Box 23"/>
        <xdr:cNvSpPr txBox="1">
          <a:spLocks noChangeArrowheads="1"/>
        </xdr:cNvSpPr>
      </xdr:nvSpPr>
      <xdr:spPr>
        <a:xfrm>
          <a:off x="14620875" y="549592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54</xdr:col>
      <xdr:colOff>209550</xdr:colOff>
      <xdr:row>22</xdr:row>
      <xdr:rowOff>0</xdr:rowOff>
    </xdr:from>
    <xdr:ext cx="9525" cy="352425"/>
    <xdr:sp>
      <xdr:nvSpPr>
        <xdr:cNvPr id="2" name="Text Box 38"/>
        <xdr:cNvSpPr txBox="1">
          <a:spLocks noChangeArrowheads="1"/>
        </xdr:cNvSpPr>
      </xdr:nvSpPr>
      <xdr:spPr>
        <a:xfrm>
          <a:off x="14620875" y="549592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54</xdr:col>
      <xdr:colOff>209550</xdr:colOff>
      <xdr:row>22</xdr:row>
      <xdr:rowOff>0</xdr:rowOff>
    </xdr:from>
    <xdr:ext cx="9525" cy="352425"/>
    <xdr:sp>
      <xdr:nvSpPr>
        <xdr:cNvPr id="3" name="Text Box 53"/>
        <xdr:cNvSpPr txBox="1">
          <a:spLocks noChangeArrowheads="1"/>
        </xdr:cNvSpPr>
      </xdr:nvSpPr>
      <xdr:spPr>
        <a:xfrm>
          <a:off x="14620875" y="549592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46</xdr:col>
      <xdr:colOff>66675</xdr:colOff>
      <xdr:row>33</xdr:row>
      <xdr:rowOff>0</xdr:rowOff>
    </xdr:from>
    <xdr:ext cx="95250" cy="200025"/>
    <xdr:sp>
      <xdr:nvSpPr>
        <xdr:cNvPr id="4" name="Text Box 57"/>
        <xdr:cNvSpPr txBox="1">
          <a:spLocks noChangeArrowheads="1"/>
        </xdr:cNvSpPr>
      </xdr:nvSpPr>
      <xdr:spPr>
        <a:xfrm>
          <a:off x="12420600" y="7905750"/>
          <a:ext cx="95250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54</xdr:col>
      <xdr:colOff>209550</xdr:colOff>
      <xdr:row>22</xdr:row>
      <xdr:rowOff>0</xdr:rowOff>
    </xdr:from>
    <xdr:ext cx="9525" cy="352425"/>
    <xdr:sp>
      <xdr:nvSpPr>
        <xdr:cNvPr id="1" name="Text Box 23"/>
        <xdr:cNvSpPr txBox="1">
          <a:spLocks noChangeArrowheads="1"/>
        </xdr:cNvSpPr>
      </xdr:nvSpPr>
      <xdr:spPr>
        <a:xfrm>
          <a:off x="14620875" y="507682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54</xdr:col>
      <xdr:colOff>209550</xdr:colOff>
      <xdr:row>22</xdr:row>
      <xdr:rowOff>0</xdr:rowOff>
    </xdr:from>
    <xdr:ext cx="9525" cy="352425"/>
    <xdr:sp>
      <xdr:nvSpPr>
        <xdr:cNvPr id="2" name="Text Box 38"/>
        <xdr:cNvSpPr txBox="1">
          <a:spLocks noChangeArrowheads="1"/>
        </xdr:cNvSpPr>
      </xdr:nvSpPr>
      <xdr:spPr>
        <a:xfrm>
          <a:off x="14620875" y="507682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54</xdr:col>
      <xdr:colOff>209550</xdr:colOff>
      <xdr:row>22</xdr:row>
      <xdr:rowOff>0</xdr:rowOff>
    </xdr:from>
    <xdr:ext cx="9525" cy="352425"/>
    <xdr:sp>
      <xdr:nvSpPr>
        <xdr:cNvPr id="3" name="Text Box 53"/>
        <xdr:cNvSpPr txBox="1">
          <a:spLocks noChangeArrowheads="1"/>
        </xdr:cNvSpPr>
      </xdr:nvSpPr>
      <xdr:spPr>
        <a:xfrm>
          <a:off x="14620875" y="507682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46</xdr:col>
      <xdr:colOff>66675</xdr:colOff>
      <xdr:row>32</xdr:row>
      <xdr:rowOff>0</xdr:rowOff>
    </xdr:from>
    <xdr:ext cx="95250" cy="200025"/>
    <xdr:sp>
      <xdr:nvSpPr>
        <xdr:cNvPr id="4" name="Text Box 57"/>
        <xdr:cNvSpPr txBox="1">
          <a:spLocks noChangeArrowheads="1"/>
        </xdr:cNvSpPr>
      </xdr:nvSpPr>
      <xdr:spPr>
        <a:xfrm>
          <a:off x="12420600" y="7181850"/>
          <a:ext cx="95250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54</xdr:col>
      <xdr:colOff>209550</xdr:colOff>
      <xdr:row>22</xdr:row>
      <xdr:rowOff>0</xdr:rowOff>
    </xdr:from>
    <xdr:ext cx="9525" cy="352425"/>
    <xdr:sp>
      <xdr:nvSpPr>
        <xdr:cNvPr id="1" name="Text Box 23"/>
        <xdr:cNvSpPr txBox="1">
          <a:spLocks noChangeArrowheads="1"/>
        </xdr:cNvSpPr>
      </xdr:nvSpPr>
      <xdr:spPr>
        <a:xfrm>
          <a:off x="14906625" y="528637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54</xdr:col>
      <xdr:colOff>209550</xdr:colOff>
      <xdr:row>22</xdr:row>
      <xdr:rowOff>0</xdr:rowOff>
    </xdr:from>
    <xdr:ext cx="9525" cy="352425"/>
    <xdr:sp>
      <xdr:nvSpPr>
        <xdr:cNvPr id="2" name="Text Box 38"/>
        <xdr:cNvSpPr txBox="1">
          <a:spLocks noChangeArrowheads="1"/>
        </xdr:cNvSpPr>
      </xdr:nvSpPr>
      <xdr:spPr>
        <a:xfrm>
          <a:off x="14906625" y="528637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54</xdr:col>
      <xdr:colOff>209550</xdr:colOff>
      <xdr:row>22</xdr:row>
      <xdr:rowOff>0</xdr:rowOff>
    </xdr:from>
    <xdr:ext cx="9525" cy="352425"/>
    <xdr:sp>
      <xdr:nvSpPr>
        <xdr:cNvPr id="3" name="Text Box 53"/>
        <xdr:cNvSpPr txBox="1">
          <a:spLocks noChangeArrowheads="1"/>
        </xdr:cNvSpPr>
      </xdr:nvSpPr>
      <xdr:spPr>
        <a:xfrm>
          <a:off x="14906625" y="528637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54</xdr:col>
      <xdr:colOff>209550</xdr:colOff>
      <xdr:row>21</xdr:row>
      <xdr:rowOff>0</xdr:rowOff>
    </xdr:from>
    <xdr:ext cx="9525" cy="352425"/>
    <xdr:sp>
      <xdr:nvSpPr>
        <xdr:cNvPr id="1" name="Text Box 23"/>
        <xdr:cNvSpPr txBox="1">
          <a:spLocks noChangeArrowheads="1"/>
        </xdr:cNvSpPr>
      </xdr:nvSpPr>
      <xdr:spPr>
        <a:xfrm>
          <a:off x="14973300" y="505777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54</xdr:col>
      <xdr:colOff>209550</xdr:colOff>
      <xdr:row>21</xdr:row>
      <xdr:rowOff>0</xdr:rowOff>
    </xdr:from>
    <xdr:ext cx="9525" cy="352425"/>
    <xdr:sp>
      <xdr:nvSpPr>
        <xdr:cNvPr id="2" name="Text Box 38"/>
        <xdr:cNvSpPr txBox="1">
          <a:spLocks noChangeArrowheads="1"/>
        </xdr:cNvSpPr>
      </xdr:nvSpPr>
      <xdr:spPr>
        <a:xfrm>
          <a:off x="14973300" y="505777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54</xdr:col>
      <xdr:colOff>209550</xdr:colOff>
      <xdr:row>21</xdr:row>
      <xdr:rowOff>0</xdr:rowOff>
    </xdr:from>
    <xdr:ext cx="9525" cy="352425"/>
    <xdr:sp>
      <xdr:nvSpPr>
        <xdr:cNvPr id="3" name="Text Box 53"/>
        <xdr:cNvSpPr txBox="1">
          <a:spLocks noChangeArrowheads="1"/>
        </xdr:cNvSpPr>
      </xdr:nvSpPr>
      <xdr:spPr>
        <a:xfrm>
          <a:off x="14973300" y="505777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46</xdr:col>
      <xdr:colOff>66675</xdr:colOff>
      <xdr:row>33</xdr:row>
      <xdr:rowOff>0</xdr:rowOff>
    </xdr:from>
    <xdr:ext cx="95250" cy="200025"/>
    <xdr:sp>
      <xdr:nvSpPr>
        <xdr:cNvPr id="4" name="Text Box 57"/>
        <xdr:cNvSpPr txBox="1">
          <a:spLocks noChangeArrowheads="1"/>
        </xdr:cNvSpPr>
      </xdr:nvSpPr>
      <xdr:spPr>
        <a:xfrm>
          <a:off x="12773025" y="7753350"/>
          <a:ext cx="95250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247650</xdr:colOff>
      <xdr:row>30</xdr:row>
      <xdr:rowOff>0</xdr:rowOff>
    </xdr:from>
    <xdr:ext cx="9525" cy="352425"/>
    <xdr:sp>
      <xdr:nvSpPr>
        <xdr:cNvPr id="5" name="Text Box 4"/>
        <xdr:cNvSpPr txBox="1">
          <a:spLocks noChangeArrowheads="1"/>
        </xdr:cNvSpPr>
      </xdr:nvSpPr>
      <xdr:spPr>
        <a:xfrm>
          <a:off x="1009650" y="703897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247650</xdr:colOff>
      <xdr:row>30</xdr:row>
      <xdr:rowOff>0</xdr:rowOff>
    </xdr:from>
    <xdr:ext cx="9525" cy="352425"/>
    <xdr:sp>
      <xdr:nvSpPr>
        <xdr:cNvPr id="6" name="Text Box 16"/>
        <xdr:cNvSpPr txBox="1">
          <a:spLocks noChangeArrowheads="1"/>
        </xdr:cNvSpPr>
      </xdr:nvSpPr>
      <xdr:spPr>
        <a:xfrm>
          <a:off x="1009650" y="703897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247650</xdr:colOff>
      <xdr:row>30</xdr:row>
      <xdr:rowOff>0</xdr:rowOff>
    </xdr:from>
    <xdr:ext cx="9525" cy="352425"/>
    <xdr:sp>
      <xdr:nvSpPr>
        <xdr:cNvPr id="7" name="Text Box 28"/>
        <xdr:cNvSpPr txBox="1">
          <a:spLocks noChangeArrowheads="1"/>
        </xdr:cNvSpPr>
      </xdr:nvSpPr>
      <xdr:spPr>
        <a:xfrm>
          <a:off x="1009650" y="703897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247650</xdr:colOff>
      <xdr:row>30</xdr:row>
      <xdr:rowOff>0</xdr:rowOff>
    </xdr:from>
    <xdr:ext cx="9525" cy="352425"/>
    <xdr:sp>
      <xdr:nvSpPr>
        <xdr:cNvPr id="8" name="Text Box 4"/>
        <xdr:cNvSpPr txBox="1">
          <a:spLocks noChangeArrowheads="1"/>
        </xdr:cNvSpPr>
      </xdr:nvSpPr>
      <xdr:spPr>
        <a:xfrm>
          <a:off x="1009650" y="703897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247650</xdr:colOff>
      <xdr:row>30</xdr:row>
      <xdr:rowOff>0</xdr:rowOff>
    </xdr:from>
    <xdr:ext cx="9525" cy="352425"/>
    <xdr:sp>
      <xdr:nvSpPr>
        <xdr:cNvPr id="9" name="Text Box 16"/>
        <xdr:cNvSpPr txBox="1">
          <a:spLocks noChangeArrowheads="1"/>
        </xdr:cNvSpPr>
      </xdr:nvSpPr>
      <xdr:spPr>
        <a:xfrm>
          <a:off x="1009650" y="703897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247650</xdr:colOff>
      <xdr:row>30</xdr:row>
      <xdr:rowOff>0</xdr:rowOff>
    </xdr:from>
    <xdr:ext cx="9525" cy="352425"/>
    <xdr:sp>
      <xdr:nvSpPr>
        <xdr:cNvPr id="10" name="Text Box 28"/>
        <xdr:cNvSpPr txBox="1">
          <a:spLocks noChangeArrowheads="1"/>
        </xdr:cNvSpPr>
      </xdr:nvSpPr>
      <xdr:spPr>
        <a:xfrm>
          <a:off x="1009650" y="703897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247650</xdr:colOff>
      <xdr:row>30</xdr:row>
      <xdr:rowOff>0</xdr:rowOff>
    </xdr:from>
    <xdr:ext cx="9525" cy="352425"/>
    <xdr:sp>
      <xdr:nvSpPr>
        <xdr:cNvPr id="11" name="Text Box 4"/>
        <xdr:cNvSpPr txBox="1">
          <a:spLocks noChangeArrowheads="1"/>
        </xdr:cNvSpPr>
      </xdr:nvSpPr>
      <xdr:spPr>
        <a:xfrm>
          <a:off x="1009650" y="703897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247650</xdr:colOff>
      <xdr:row>30</xdr:row>
      <xdr:rowOff>0</xdr:rowOff>
    </xdr:from>
    <xdr:ext cx="9525" cy="352425"/>
    <xdr:sp>
      <xdr:nvSpPr>
        <xdr:cNvPr id="12" name="Text Box 16"/>
        <xdr:cNvSpPr txBox="1">
          <a:spLocks noChangeArrowheads="1"/>
        </xdr:cNvSpPr>
      </xdr:nvSpPr>
      <xdr:spPr>
        <a:xfrm>
          <a:off x="1009650" y="703897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247650</xdr:colOff>
      <xdr:row>30</xdr:row>
      <xdr:rowOff>0</xdr:rowOff>
    </xdr:from>
    <xdr:ext cx="9525" cy="352425"/>
    <xdr:sp>
      <xdr:nvSpPr>
        <xdr:cNvPr id="13" name="Text Box 28"/>
        <xdr:cNvSpPr txBox="1">
          <a:spLocks noChangeArrowheads="1"/>
        </xdr:cNvSpPr>
      </xdr:nvSpPr>
      <xdr:spPr>
        <a:xfrm>
          <a:off x="1009650" y="703897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247650</xdr:colOff>
      <xdr:row>30</xdr:row>
      <xdr:rowOff>0</xdr:rowOff>
    </xdr:from>
    <xdr:ext cx="9525" cy="352425"/>
    <xdr:sp>
      <xdr:nvSpPr>
        <xdr:cNvPr id="14" name="Text Box 4"/>
        <xdr:cNvSpPr txBox="1">
          <a:spLocks noChangeArrowheads="1"/>
        </xdr:cNvSpPr>
      </xdr:nvSpPr>
      <xdr:spPr>
        <a:xfrm>
          <a:off x="1009650" y="703897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247650</xdr:colOff>
      <xdr:row>30</xdr:row>
      <xdr:rowOff>0</xdr:rowOff>
    </xdr:from>
    <xdr:ext cx="9525" cy="352425"/>
    <xdr:sp>
      <xdr:nvSpPr>
        <xdr:cNvPr id="15" name="Text Box 16"/>
        <xdr:cNvSpPr txBox="1">
          <a:spLocks noChangeArrowheads="1"/>
        </xdr:cNvSpPr>
      </xdr:nvSpPr>
      <xdr:spPr>
        <a:xfrm>
          <a:off x="1009650" y="703897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247650</xdr:colOff>
      <xdr:row>30</xdr:row>
      <xdr:rowOff>0</xdr:rowOff>
    </xdr:from>
    <xdr:ext cx="9525" cy="352425"/>
    <xdr:sp>
      <xdr:nvSpPr>
        <xdr:cNvPr id="16" name="Text Box 28"/>
        <xdr:cNvSpPr txBox="1">
          <a:spLocks noChangeArrowheads="1"/>
        </xdr:cNvSpPr>
      </xdr:nvSpPr>
      <xdr:spPr>
        <a:xfrm>
          <a:off x="1009650" y="7038975"/>
          <a:ext cx="9525" cy="3524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&#1056;&#1086;&#1079;&#1088;&#1072;&#1093;&#1091;&#1085;.%20&#1088;&#1086;&#1079;&#1087;&#1086;&#1076;&#1110;&#1083;&#1091;%20&#1085;&#1072;&#1074;&#1095;&#1072;&#1083;&#1100;&#1085;&#1086;&#1075;&#1086;%20&#1095;&#1072;&#1089;&#1091;%20&#1076;&#1080;&#1089;&#1094;&#1080;&#1087;&#1083;&#1110;&#1085;1&#1057;&#1056;&#1042;%20&#1088;&#1077;&#1076;&#1072;&#1082;&#1094;%20&#1043;&#1042;&#1030;%20&#1090;&#1077;&#1090;&#1088;&#1072;&#1084;&#1077;&#1089;&#1090;&#1088;!27-02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&#1057;&#1077;&#1082;&#1088;&#1077;&#1090;&#1072;&#1088;&#1100;&#1056;&#1091;&#1089;&#1072;&#1083;&#1080;&#1085;201132\&#1055;&#1083;&#1072;&#1085;&#1099;&#1043;&#1086;&#1076;&#1086;&#1074;&#1099;&#1077;&#1054;&#1061;&#1042;2013-14&#1085;&#1088;\&#1055;&#1083;&#1072;&#1085;&#1099;&#1048;&#1079;&#1084;&#1077;&#1085;&#1077;&#1085;&#1080;&#1077;&#1052;&#1072;&#1090;_&#1074;&#1086;\&#1050;&#1086;&#1087;&#1080;&#1103;%20&#1057;&#1074;&#1055;&#1083;&#1072;&#1085;&#1041;&#1072;&#1082;&#1072;&#1083;&#1072;&#1074;&#1088;&#1054;&#1061;&#1042;%202013&#1052;&#1040;&#1058;&#1042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83;&#1072;&#1085;\&#1052;&#1077;&#1090;&#1086;&#1076;&#1080;&#1082;&#1072;%20&#1089;&#1082;&#1083;&#1072;&#1076;&#1072;&#1085;&#1085;&#1103;%20&#1085;&#1072;&#1074;&#1095;&#1072;&#1083;&#1100;&#1085;&#1086;&#1075;&#1086;%20&#1087;&#1083;&#1072;&#1085;&#1091;%20&#1073;&#1072;&#1082;&#1072;&#1083;&#1072;&#1074;&#1088;&#1110;&#1074;(&#1052;&#1086;&#1081;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Метод. реком."/>
      <sheetName val="2.Розрахунок часу"/>
      <sheetName val="3.Табл. розпод. часу"/>
      <sheetName val="4.Граф.навч.процесу"/>
      <sheetName val="5.Приклад навч.план2013"/>
      <sheetName val="6.Робочий навч план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Метод. реком."/>
      <sheetName val="Розрахунок часу"/>
      <sheetName val="Форма Навч.план2013"/>
      <sheetName val="Рабочий пла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тод. реком."/>
      <sheetName val="Розрахунок часу"/>
      <sheetName val="Табл. розпод. часу"/>
      <sheetName val="Граф.навч.процесу"/>
      <sheetName val="Форма НП"/>
      <sheetName val="Приклад Н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1"/>
  <sheetViews>
    <sheetView view="pageBreakPreview" zoomScale="50" zoomScaleNormal="75" zoomScaleSheetLayoutView="50" zoomScalePageLayoutView="0" workbookViewId="0" topLeftCell="A3">
      <selection activeCell="AB50" sqref="AB50"/>
    </sheetView>
  </sheetViews>
  <sheetFormatPr defaultColWidth="8.00390625" defaultRowHeight="12.75"/>
  <cols>
    <col min="1" max="1" width="10.625" style="446" customWidth="1"/>
    <col min="2" max="3" width="2.25390625" style="446" customWidth="1"/>
    <col min="4" max="4" width="2.375" style="446" customWidth="1"/>
    <col min="5" max="5" width="3.75390625" style="446" customWidth="1"/>
    <col min="6" max="6" width="3.625" style="446" customWidth="1"/>
    <col min="7" max="9" width="3.75390625" style="446" customWidth="1"/>
    <col min="10" max="10" width="3.25390625" style="446" customWidth="1"/>
    <col min="11" max="43" width="3.75390625" style="446" customWidth="1"/>
    <col min="44" max="44" width="4.625" style="446" customWidth="1"/>
    <col min="45" max="53" width="3.75390625" style="446" customWidth="1"/>
    <col min="54" max="54" width="4.375" style="446" customWidth="1"/>
    <col min="55" max="55" width="3.75390625" style="446" customWidth="1"/>
    <col min="56" max="56" width="3.875" style="446" customWidth="1"/>
    <col min="57" max="57" width="3.25390625" style="446" customWidth="1"/>
    <col min="58" max="16384" width="8.00390625" style="446" customWidth="1"/>
  </cols>
  <sheetData>
    <row r="1" spans="1:54" ht="23.25">
      <c r="A1" s="1096"/>
      <c r="B1" s="1175"/>
      <c r="C1" s="1175"/>
      <c r="D1" s="1175"/>
      <c r="E1" s="1175"/>
      <c r="F1" s="1177"/>
      <c r="G1" s="1085"/>
      <c r="H1" s="1085"/>
      <c r="I1" s="1085"/>
      <c r="J1" s="1085"/>
      <c r="K1" s="1085"/>
      <c r="L1" s="1085"/>
      <c r="AY1" s="1244" t="s">
        <v>443</v>
      </c>
      <c r="AZ1" s="1244"/>
      <c r="BA1" s="1244"/>
      <c r="BB1" s="1244"/>
    </row>
    <row r="2" spans="1:56" ht="23.25">
      <c r="A2" s="1096"/>
      <c r="B2" s="1174" t="s">
        <v>442</v>
      </c>
      <c r="C2" s="1175"/>
      <c r="D2" s="1175"/>
      <c r="E2" s="1175"/>
      <c r="F2" s="1177"/>
      <c r="G2" s="1085"/>
      <c r="H2" s="1085"/>
      <c r="I2" s="1085"/>
      <c r="J2" s="1085"/>
      <c r="K2" s="1085"/>
      <c r="L2" s="1085"/>
      <c r="M2" s="1176"/>
      <c r="N2" s="1176"/>
      <c r="O2" s="1176"/>
      <c r="P2" s="1176"/>
      <c r="Q2" s="1176"/>
      <c r="R2" s="1176"/>
      <c r="S2" s="1176"/>
      <c r="T2" s="1176"/>
      <c r="U2" s="1176"/>
      <c r="V2" s="1176"/>
      <c r="W2" s="1176"/>
      <c r="X2" s="1176"/>
      <c r="Y2" s="1176"/>
      <c r="Z2" s="1176"/>
      <c r="AA2" s="1176"/>
      <c r="AB2" s="1176"/>
      <c r="AC2" s="1176"/>
      <c r="AD2" s="1176"/>
      <c r="AE2" s="1176"/>
      <c r="AF2" s="1176"/>
      <c r="AG2" s="1176"/>
      <c r="AH2" s="1176"/>
      <c r="AI2" s="1176"/>
      <c r="AJ2" s="1176"/>
      <c r="AK2" s="1176"/>
      <c r="AL2" s="1176"/>
      <c r="AM2" s="1176"/>
      <c r="AN2" s="448"/>
      <c r="AO2" s="448"/>
      <c r="AP2" s="448"/>
      <c r="AQ2" s="448"/>
      <c r="AR2" s="448"/>
      <c r="AS2" s="448"/>
      <c r="AT2" s="448"/>
      <c r="AU2" s="448"/>
      <c r="AV2" s="448"/>
      <c r="AW2" s="448"/>
      <c r="AX2" s="448"/>
      <c r="AY2" s="448"/>
      <c r="AZ2" s="448"/>
      <c r="BA2" s="448"/>
      <c r="BB2" s="448"/>
      <c r="BC2" s="448"/>
      <c r="BD2" s="448"/>
    </row>
    <row r="3" spans="1:56" ht="23.25">
      <c r="A3" s="1096"/>
      <c r="C3" s="1168" t="s">
        <v>441</v>
      </c>
      <c r="D3" s="1175"/>
      <c r="E3" s="1175"/>
      <c r="F3" s="1175"/>
      <c r="G3" s="1175"/>
      <c r="H3" s="1175"/>
      <c r="I3" s="1056"/>
      <c r="J3" s="1056"/>
      <c r="K3" s="1226" t="s">
        <v>440</v>
      </c>
      <c r="L3" s="1248"/>
      <c r="M3" s="1248"/>
      <c r="N3" s="1248"/>
      <c r="O3" s="1248"/>
      <c r="P3" s="1248"/>
      <c r="Q3" s="1248"/>
      <c r="R3" s="1248"/>
      <c r="S3" s="1248"/>
      <c r="T3" s="1248"/>
      <c r="U3" s="1248"/>
      <c r="V3" s="1248"/>
      <c r="W3" s="1248"/>
      <c r="X3" s="1248"/>
      <c r="Y3" s="1248"/>
      <c r="Z3" s="1248"/>
      <c r="AA3" s="1248"/>
      <c r="AB3" s="1248"/>
      <c r="AC3" s="1248"/>
      <c r="AD3" s="1248"/>
      <c r="AE3" s="1248"/>
      <c r="AF3" s="1248"/>
      <c r="AG3" s="1248"/>
      <c r="AH3" s="1248"/>
      <c r="AI3" s="1248"/>
      <c r="AJ3" s="1248"/>
      <c r="AK3" s="1248"/>
      <c r="AL3" s="1248"/>
      <c r="AM3" s="1248"/>
      <c r="AN3" s="1248"/>
      <c r="AO3" s="1248"/>
      <c r="AP3" s="1248"/>
      <c r="AQ3" s="1248"/>
      <c r="AR3" s="1248"/>
      <c r="AS3" s="1161"/>
      <c r="AT3" s="1246"/>
      <c r="AU3" s="1246"/>
      <c r="AV3" s="1246"/>
      <c r="AW3" s="1246"/>
      <c r="AX3" s="1246"/>
      <c r="AY3" s="1246"/>
      <c r="AZ3" s="1246"/>
      <c r="BA3" s="1246"/>
      <c r="BB3" s="1246"/>
      <c r="BC3" s="1246"/>
      <c r="BD3" s="1246"/>
    </row>
    <row r="4" spans="1:56" ht="24.75" customHeight="1">
      <c r="A4" s="1096"/>
      <c r="B4" s="1168" t="s">
        <v>439</v>
      </c>
      <c r="C4" s="1174"/>
      <c r="D4" s="1174"/>
      <c r="E4" s="1174"/>
      <c r="F4" s="1174"/>
      <c r="G4" s="1174"/>
      <c r="H4" s="1096"/>
      <c r="I4" s="1096"/>
      <c r="J4" s="1173"/>
      <c r="K4" s="1172"/>
      <c r="L4" s="1096"/>
      <c r="M4" s="1096"/>
      <c r="N4" s="1171"/>
      <c r="O4" s="1056"/>
      <c r="S4" s="1250" t="s">
        <v>438</v>
      </c>
      <c r="T4" s="1251"/>
      <c r="U4" s="1251"/>
      <c r="V4" s="1251"/>
      <c r="W4" s="1251"/>
      <c r="X4" s="1251"/>
      <c r="Y4" s="1251"/>
      <c r="Z4" s="1251"/>
      <c r="AA4" s="1251"/>
      <c r="AB4" s="1251"/>
      <c r="AC4" s="1251"/>
      <c r="AD4" s="1251"/>
      <c r="AE4" s="1251"/>
      <c r="AF4" s="1251"/>
      <c r="AG4" s="1251"/>
      <c r="AH4" s="1251"/>
      <c r="AI4" s="1251"/>
      <c r="AN4" s="1247"/>
      <c r="AO4" s="1247"/>
      <c r="AP4" s="1247"/>
      <c r="AQ4" s="1247"/>
      <c r="AR4" s="1247"/>
      <c r="AS4" s="1247"/>
      <c r="AT4" s="1247"/>
      <c r="AU4" s="1247"/>
      <c r="AV4" s="1247"/>
      <c r="AW4" s="1247"/>
      <c r="AX4" s="1247"/>
      <c r="AY4" s="1247"/>
      <c r="AZ4" s="1247"/>
      <c r="BA4" s="1247"/>
      <c r="BB4" s="1247"/>
      <c r="BC4" s="1247"/>
      <c r="BD4" s="1247"/>
    </row>
    <row r="5" spans="1:56" ht="20.25">
      <c r="A5" s="1096"/>
      <c r="B5" s="1252" t="s">
        <v>437</v>
      </c>
      <c r="C5" s="1252"/>
      <c r="D5" s="1252"/>
      <c r="E5" s="1252"/>
      <c r="F5" s="1252"/>
      <c r="G5" s="1252"/>
      <c r="H5" s="1252"/>
      <c r="I5" s="1252"/>
      <c r="J5" s="1252"/>
      <c r="K5" s="1252"/>
      <c r="L5" s="1252"/>
      <c r="M5" s="1096"/>
      <c r="N5" s="1171"/>
      <c r="O5" s="1226" t="s">
        <v>436</v>
      </c>
      <c r="P5" s="1226"/>
      <c r="Q5" s="1226"/>
      <c r="R5" s="1226"/>
      <c r="S5" s="1226"/>
      <c r="T5" s="1226"/>
      <c r="U5" s="1226"/>
      <c r="V5" s="1226"/>
      <c r="W5" s="1226"/>
      <c r="X5" s="1226"/>
      <c r="Y5" s="1226"/>
      <c r="Z5" s="1226"/>
      <c r="AA5" s="1226"/>
      <c r="AB5" s="1226"/>
      <c r="AC5" s="1226"/>
      <c r="AD5" s="1226"/>
      <c r="AE5" s="1226"/>
      <c r="AF5" s="1226"/>
      <c r="AG5" s="1226"/>
      <c r="AH5" s="1226"/>
      <c r="AI5" s="1226"/>
      <c r="AJ5" s="1226"/>
      <c r="AK5" s="1226"/>
      <c r="AL5" s="1226"/>
      <c r="AM5" s="1226"/>
      <c r="AN5" s="1226"/>
      <c r="AO5" s="1226"/>
      <c r="AP5" s="1170"/>
      <c r="AQ5" s="1170"/>
      <c r="BD5" s="1170"/>
    </row>
    <row r="6" spans="1:56" ht="18">
      <c r="A6" s="1056"/>
      <c r="B6" s="1232" t="s">
        <v>435</v>
      </c>
      <c r="C6" s="1232"/>
      <c r="D6" s="1232"/>
      <c r="E6" s="1232"/>
      <c r="F6" s="1232"/>
      <c r="G6" s="1232"/>
      <c r="H6" s="1232"/>
      <c r="I6" s="1232"/>
      <c r="J6" s="1232"/>
      <c r="K6" s="1232"/>
      <c r="L6" s="1232"/>
      <c r="M6" s="1232"/>
      <c r="N6" s="1168"/>
      <c r="O6" s="1168"/>
      <c r="P6" s="1168"/>
      <c r="Q6" s="1167"/>
      <c r="AL6" s="1085"/>
      <c r="AM6" s="1085"/>
      <c r="AO6" s="1169"/>
      <c r="AP6" s="1169"/>
      <c r="AQ6" s="1169"/>
      <c r="BC6" s="1169"/>
      <c r="BD6" s="1169"/>
    </row>
    <row r="7" spans="1:56" ht="23.25">
      <c r="A7" s="1056"/>
      <c r="C7" s="1165" t="s">
        <v>434</v>
      </c>
      <c r="N7" s="1168"/>
      <c r="O7" s="1168"/>
      <c r="P7" s="1168"/>
      <c r="Q7" s="1167"/>
      <c r="R7" s="1249" t="s">
        <v>433</v>
      </c>
      <c r="S7" s="1249"/>
      <c r="T7" s="1249"/>
      <c r="U7" s="1249"/>
      <c r="V7" s="1249"/>
      <c r="W7" s="1249"/>
      <c r="X7" s="1249"/>
      <c r="Y7" s="1249"/>
      <c r="Z7" s="1249"/>
      <c r="AA7" s="1249"/>
      <c r="AB7" s="1249"/>
      <c r="AC7" s="1249"/>
      <c r="AD7" s="1249"/>
      <c r="AE7" s="1249"/>
      <c r="AF7" s="1249"/>
      <c r="AG7" s="1249"/>
      <c r="AH7" s="1249"/>
      <c r="AI7" s="1249"/>
      <c r="AJ7" s="1249"/>
      <c r="AK7" s="1249"/>
      <c r="AL7" s="1085"/>
      <c r="AM7" s="1085"/>
      <c r="AN7" s="1169"/>
      <c r="AO7" s="1169"/>
      <c r="AP7" s="1255" t="s">
        <v>432</v>
      </c>
      <c r="AQ7" s="1255"/>
      <c r="AR7" s="1255"/>
      <c r="AS7" s="1255"/>
      <c r="AT7" s="1255"/>
      <c r="AU7" s="1255"/>
      <c r="AV7" s="1255"/>
      <c r="AW7" s="1255"/>
      <c r="AX7" s="1255"/>
      <c r="AY7" s="1255"/>
      <c r="AZ7" s="1255"/>
      <c r="BA7" s="1255"/>
      <c r="BB7" s="1255"/>
      <c r="BC7" s="1255"/>
      <c r="BD7" s="1169"/>
    </row>
    <row r="8" spans="1:53" ht="25.5" customHeight="1">
      <c r="A8" s="1168"/>
      <c r="N8" s="1167"/>
      <c r="O8" s="1056"/>
      <c r="P8" s="1056"/>
      <c r="Q8" s="1056"/>
      <c r="R8" s="1056"/>
      <c r="S8" s="1056"/>
      <c r="T8" s="1056"/>
      <c r="U8" s="1056"/>
      <c r="V8" s="1157"/>
      <c r="W8" s="1157"/>
      <c r="X8" s="1157"/>
      <c r="Y8" s="1157"/>
      <c r="Z8" s="1157"/>
      <c r="AA8" s="1157"/>
      <c r="AB8" s="1157"/>
      <c r="AC8" s="1157"/>
      <c r="AD8" s="1157"/>
      <c r="AE8" s="1157"/>
      <c r="AF8" s="1157"/>
      <c r="AG8" s="1157"/>
      <c r="AH8" s="1157"/>
      <c r="AI8" s="1157"/>
      <c r="AJ8" s="1157"/>
      <c r="AK8" s="1157"/>
      <c r="AL8" s="1157"/>
      <c r="AM8" s="1157"/>
      <c r="AQ8" s="1160"/>
      <c r="AR8" s="1160"/>
      <c r="AS8" s="1160"/>
      <c r="AT8" s="1160"/>
      <c r="AU8" s="1218" t="s">
        <v>431</v>
      </c>
      <c r="AV8" s="1218"/>
      <c r="AW8" s="1218"/>
      <c r="AX8" s="1218"/>
      <c r="AY8" s="1218"/>
      <c r="AZ8" s="444"/>
      <c r="BA8" s="444"/>
    </row>
    <row r="9" spans="1:56" ht="20.25" customHeight="1">
      <c r="A9" s="449"/>
      <c r="B9" s="1227" t="s">
        <v>430</v>
      </c>
      <c r="C9" s="1227"/>
      <c r="D9" s="1227"/>
      <c r="E9" s="1227"/>
      <c r="F9" s="1227"/>
      <c r="G9" s="1227"/>
      <c r="H9" s="1253" t="s">
        <v>429</v>
      </c>
      <c r="I9" s="1253"/>
      <c r="J9" s="1253"/>
      <c r="K9" s="1253"/>
      <c r="L9" s="1253"/>
      <c r="M9" s="1253"/>
      <c r="N9" s="1253"/>
      <c r="O9" s="1253"/>
      <c r="P9" s="1253"/>
      <c r="Q9" s="1253"/>
      <c r="R9" s="1253"/>
      <c r="S9" s="1253"/>
      <c r="T9" s="1253"/>
      <c r="U9" s="1253"/>
      <c r="V9" s="1253"/>
      <c r="W9" s="1227" t="s">
        <v>428</v>
      </c>
      <c r="X9" s="1227"/>
      <c r="Y9" s="1227"/>
      <c r="Z9" s="1227"/>
      <c r="AA9" s="1227"/>
      <c r="AB9" s="1227"/>
      <c r="AC9" s="1227"/>
      <c r="AD9" s="1227"/>
      <c r="AE9" s="1227"/>
      <c r="AF9" s="1227"/>
      <c r="AG9" s="1227"/>
      <c r="AH9" s="1227"/>
      <c r="AI9" s="1227"/>
      <c r="AJ9" s="1227"/>
      <c r="AK9" s="1227"/>
      <c r="AL9" s="1227"/>
      <c r="AM9" s="1227"/>
      <c r="AN9" s="1227"/>
      <c r="AO9" s="1227"/>
      <c r="AP9" s="1245" t="s">
        <v>427</v>
      </c>
      <c r="AQ9" s="1245"/>
      <c r="AR9" s="1245"/>
      <c r="AS9" s="1245"/>
      <c r="AT9" s="1245"/>
      <c r="AU9" s="1245"/>
      <c r="AV9" s="1245"/>
      <c r="AW9" s="1245"/>
      <c r="AX9" s="1245"/>
      <c r="AY9" s="1245"/>
      <c r="AZ9" s="1245"/>
      <c r="BA9" s="1245"/>
      <c r="BB9" s="1245"/>
      <c r="BC9" s="1245"/>
      <c r="BD9" s="1166"/>
    </row>
    <row r="10" spans="1:56" ht="18" customHeight="1">
      <c r="A10" s="449"/>
      <c r="B10" s="449"/>
      <c r="C10" s="449"/>
      <c r="D10" s="449"/>
      <c r="E10" s="449"/>
      <c r="G10" s="448"/>
      <c r="H10" s="448"/>
      <c r="I10" s="1261" t="s">
        <v>426</v>
      </c>
      <c r="J10" s="1261"/>
      <c r="K10" s="1261"/>
      <c r="L10" s="1261"/>
      <c r="M10" s="1261"/>
      <c r="N10" s="1261"/>
      <c r="O10" s="1261"/>
      <c r="P10" s="1261"/>
      <c r="Q10" s="1261"/>
      <c r="R10" s="1261"/>
      <c r="S10" s="1261"/>
      <c r="T10" s="1261"/>
      <c r="U10" s="448"/>
      <c r="V10" s="448"/>
      <c r="AC10" s="1218" t="s">
        <v>425</v>
      </c>
      <c r="AD10" s="1218"/>
      <c r="AE10" s="1218"/>
      <c r="AF10" s="1218"/>
      <c r="AG10" s="1218"/>
      <c r="AH10" s="1218"/>
      <c r="AI10" s="1218"/>
      <c r="AJ10" s="1218"/>
      <c r="AK10" s="1218"/>
      <c r="AL10" s="445"/>
      <c r="AM10" s="445"/>
      <c r="AN10" s="444"/>
      <c r="AO10" s="444"/>
      <c r="AP10" s="444"/>
      <c r="AQ10" s="444"/>
      <c r="AR10" s="444"/>
      <c r="AT10" s="1160"/>
      <c r="AU10" s="1160"/>
      <c r="AV10" s="1218" t="s">
        <v>424</v>
      </c>
      <c r="AW10" s="1218"/>
      <c r="AX10" s="1218"/>
      <c r="AY10" s="1218"/>
      <c r="AZ10" s="1218"/>
      <c r="BA10" s="1218"/>
      <c r="BB10" s="1218"/>
      <c r="BD10" s="444"/>
    </row>
    <row r="11" spans="2:58" ht="24" customHeight="1">
      <c r="B11" s="1227" t="s">
        <v>423</v>
      </c>
      <c r="C11" s="1227"/>
      <c r="D11" s="1227"/>
      <c r="E11" s="1227"/>
      <c r="F11" s="1227"/>
      <c r="G11" s="1227"/>
      <c r="H11" s="1227"/>
      <c r="I11" s="1227"/>
      <c r="J11" s="1227"/>
      <c r="K11" s="1227"/>
      <c r="L11" s="1227"/>
      <c r="M11" s="1227"/>
      <c r="N11" s="1227"/>
      <c r="O11" s="1227"/>
      <c r="P11" s="1227"/>
      <c r="Q11" s="1227"/>
      <c r="R11" s="1227"/>
      <c r="S11" s="1227"/>
      <c r="T11" s="1227"/>
      <c r="U11" s="1227"/>
      <c r="V11" s="1227"/>
      <c r="W11" s="1227"/>
      <c r="X11" s="1227"/>
      <c r="Y11" s="1227"/>
      <c r="Z11" s="1227"/>
      <c r="AA11" s="1227"/>
      <c r="AB11" s="1227"/>
      <c r="AC11" s="1227"/>
      <c r="AD11" s="1227"/>
      <c r="AE11" s="1227"/>
      <c r="AF11" s="1227"/>
      <c r="AG11" s="1227"/>
      <c r="AH11" s="1227"/>
      <c r="AI11" s="1227"/>
      <c r="AJ11" s="1227"/>
      <c r="AK11" s="1227"/>
      <c r="AL11" s="1227"/>
      <c r="AM11" s="1227"/>
      <c r="AN11" s="1227"/>
      <c r="AO11" s="1256" t="s">
        <v>422</v>
      </c>
      <c r="AP11" s="1257"/>
      <c r="AQ11" s="1257"/>
      <c r="AR11" s="1257"/>
      <c r="AS11" s="1257"/>
      <c r="AT11" s="1257"/>
      <c r="AU11" s="1257"/>
      <c r="AV11" s="1257"/>
      <c r="AW11" s="1257"/>
      <c r="AX11" s="1257"/>
      <c r="AY11" s="1257"/>
      <c r="AZ11" s="1257"/>
      <c r="BA11" s="1257"/>
      <c r="BB11" s="1257"/>
      <c r="BC11" s="1257"/>
      <c r="BD11" s="1257"/>
      <c r="BE11" s="1257"/>
      <c r="BF11" s="1257"/>
    </row>
    <row r="12" spans="1:56" ht="18" customHeight="1">
      <c r="A12" s="449"/>
      <c r="B12" s="449"/>
      <c r="C12" s="449"/>
      <c r="D12" s="449"/>
      <c r="E12" s="449"/>
      <c r="G12" s="448"/>
      <c r="H12" s="448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1218" t="s">
        <v>7</v>
      </c>
      <c r="T12" s="1218"/>
      <c r="U12" s="1218"/>
      <c r="V12" s="1218"/>
      <c r="W12" s="1218"/>
      <c r="X12" s="1218"/>
      <c r="Y12" s="1218"/>
      <c r="Z12" s="1218"/>
      <c r="AA12" s="1218"/>
      <c r="AL12" s="445"/>
      <c r="AM12" s="445"/>
      <c r="AN12" s="444"/>
      <c r="AO12" s="444"/>
      <c r="AP12" s="444"/>
      <c r="AQ12" s="1254" t="s">
        <v>421</v>
      </c>
      <c r="AR12" s="1254"/>
      <c r="AS12" s="1254"/>
      <c r="AT12" s="1254"/>
      <c r="AU12" s="1254"/>
      <c r="AV12" s="1254"/>
      <c r="AW12" s="1254"/>
      <c r="AX12" s="1254"/>
      <c r="AY12" s="1254"/>
      <c r="AZ12" s="1254"/>
      <c r="BA12" s="1254"/>
      <c r="BB12" s="1254"/>
      <c r="BC12" s="1254"/>
      <c r="BD12" s="444"/>
    </row>
    <row r="13" spans="1:56" ht="27.75" customHeight="1">
      <c r="A13" s="449"/>
      <c r="B13" s="1217" t="s">
        <v>420</v>
      </c>
      <c r="C13" s="1217"/>
      <c r="D13" s="1217"/>
      <c r="E13" s="1217"/>
      <c r="F13" s="1217"/>
      <c r="G13" s="1217"/>
      <c r="H13" s="1217"/>
      <c r="I13" s="1217"/>
      <c r="J13" s="1217"/>
      <c r="K13" s="1217"/>
      <c r="L13" s="1217"/>
      <c r="M13" s="1217"/>
      <c r="N13" s="1217"/>
      <c r="O13" s="1217"/>
      <c r="P13" s="1217"/>
      <c r="Q13" s="1217"/>
      <c r="R13" s="1217"/>
      <c r="S13" s="1217"/>
      <c r="T13" s="1217"/>
      <c r="U13" s="1217"/>
      <c r="V13" s="1217"/>
      <c r="W13" s="1217"/>
      <c r="X13" s="1217"/>
      <c r="Y13" s="1217"/>
      <c r="Z13" s="1217"/>
      <c r="AA13" s="1217"/>
      <c r="AB13" s="1217"/>
      <c r="AC13" s="1217"/>
      <c r="AD13" s="1217"/>
      <c r="AE13" s="1217"/>
      <c r="AF13" s="1217"/>
      <c r="AG13" s="1217"/>
      <c r="AH13" s="1217"/>
      <c r="AI13" s="1217"/>
      <c r="AJ13" s="1217"/>
      <c r="AK13" s="1217"/>
      <c r="AL13" s="1217"/>
      <c r="AM13" s="1217"/>
      <c r="AN13" s="1217"/>
      <c r="AO13" s="1217"/>
      <c r="AP13" s="1217"/>
      <c r="AQ13" s="1164" t="s">
        <v>419</v>
      </c>
      <c r="AS13" s="1165"/>
      <c r="BD13" s="449"/>
    </row>
    <row r="14" spans="1:56" ht="18" customHeight="1">
      <c r="A14" s="449"/>
      <c r="B14" s="449"/>
      <c r="C14" s="449"/>
      <c r="D14" s="449"/>
      <c r="E14" s="449"/>
      <c r="G14" s="448"/>
      <c r="H14" s="448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1218" t="s">
        <v>8</v>
      </c>
      <c r="T14" s="1218"/>
      <c r="U14" s="1218"/>
      <c r="V14" s="1218"/>
      <c r="W14" s="1218"/>
      <c r="X14" s="1218"/>
      <c r="Y14" s="1218"/>
      <c r="Z14" s="1218"/>
      <c r="AA14" s="1218"/>
      <c r="AG14" s="1163"/>
      <c r="AL14" s="445"/>
      <c r="AM14" s="445"/>
      <c r="AN14" s="444"/>
      <c r="AO14" s="444"/>
      <c r="AP14" s="444"/>
      <c r="AQ14" s="444"/>
      <c r="BD14" s="444"/>
    </row>
    <row r="15" spans="1:56" ht="27.75" customHeight="1">
      <c r="A15" s="449"/>
      <c r="B15" s="1217" t="s">
        <v>418</v>
      </c>
      <c r="C15" s="1217"/>
      <c r="D15" s="1217"/>
      <c r="E15" s="1217"/>
      <c r="F15" s="1217"/>
      <c r="G15" s="1217"/>
      <c r="H15" s="1217"/>
      <c r="I15" s="1217"/>
      <c r="J15" s="1217"/>
      <c r="K15" s="1217"/>
      <c r="L15" s="1217"/>
      <c r="M15" s="1217"/>
      <c r="N15" s="1217"/>
      <c r="O15" s="1217"/>
      <c r="P15" s="1217"/>
      <c r="Q15" s="1217"/>
      <c r="R15" s="1217"/>
      <c r="S15" s="1217"/>
      <c r="T15" s="1217"/>
      <c r="U15" s="1217"/>
      <c r="V15" s="1217"/>
      <c r="W15" s="1217"/>
      <c r="X15" s="1217"/>
      <c r="Y15" s="1217"/>
      <c r="Z15" s="1217"/>
      <c r="AA15" s="1217"/>
      <c r="AB15" s="1217"/>
      <c r="AC15" s="1217"/>
      <c r="AD15" s="1217"/>
      <c r="AE15" s="1217"/>
      <c r="AF15" s="1217"/>
      <c r="AG15" s="1217"/>
      <c r="AH15" s="1217"/>
      <c r="AI15" s="1217"/>
      <c r="AJ15" s="1217"/>
      <c r="AK15" s="1217"/>
      <c r="AL15" s="1217"/>
      <c r="AM15" s="1217"/>
      <c r="AN15" s="1217"/>
      <c r="AO15" s="1217"/>
      <c r="AP15" s="1217"/>
      <c r="AQ15" s="1164"/>
      <c r="AR15" s="1164"/>
      <c r="AS15" s="1164"/>
      <c r="AT15" s="1164"/>
      <c r="AU15" s="1164"/>
      <c r="AV15" s="1164"/>
      <c r="AW15" s="1164"/>
      <c r="AX15" s="449"/>
      <c r="AY15" s="449"/>
      <c r="AZ15" s="449"/>
      <c r="BA15" s="449"/>
      <c r="BB15" s="449"/>
      <c r="BC15" s="449"/>
      <c r="BD15" s="449"/>
    </row>
    <row r="16" spans="1:56" ht="18" customHeight="1">
      <c r="A16" s="449"/>
      <c r="B16" s="449"/>
      <c r="C16" s="449"/>
      <c r="D16" s="449"/>
      <c r="E16" s="449"/>
      <c r="G16" s="448"/>
      <c r="H16" s="448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1218" t="s">
        <v>417</v>
      </c>
      <c r="T16" s="1218"/>
      <c r="U16" s="1218"/>
      <c r="V16" s="1218"/>
      <c r="W16" s="1218"/>
      <c r="X16" s="1218"/>
      <c r="Y16" s="1218"/>
      <c r="Z16" s="1218"/>
      <c r="AA16" s="1218"/>
      <c r="AB16" s="1163"/>
      <c r="AL16" s="445"/>
      <c r="AM16" s="445"/>
      <c r="AN16" s="444"/>
      <c r="AO16" s="444"/>
      <c r="AP16" s="444"/>
      <c r="AQ16" s="444"/>
      <c r="AR16" s="444"/>
      <c r="AS16" s="444"/>
      <c r="AT16" s="444"/>
      <c r="AU16" s="444"/>
      <c r="AV16" s="444"/>
      <c r="AW16" s="444"/>
      <c r="AX16" s="444"/>
      <c r="AY16" s="444"/>
      <c r="AZ16" s="444"/>
      <c r="BA16" s="444"/>
      <c r="BB16" s="444"/>
      <c r="BC16" s="444"/>
      <c r="BD16" s="444"/>
    </row>
    <row r="17" spans="1:58" ht="23.25" customHeight="1">
      <c r="A17" s="449"/>
      <c r="B17" s="449"/>
      <c r="C17" s="449"/>
      <c r="D17" s="449"/>
      <c r="E17" s="449"/>
      <c r="G17" s="448"/>
      <c r="H17" s="448"/>
      <c r="I17" s="447"/>
      <c r="J17" s="447"/>
      <c r="K17" s="447"/>
      <c r="L17" s="447"/>
      <c r="M17" s="447"/>
      <c r="N17" s="1162" t="s">
        <v>416</v>
      </c>
      <c r="O17" s="447"/>
      <c r="P17" s="447"/>
      <c r="Q17" s="447"/>
      <c r="S17" s="1161"/>
      <c r="T17" s="1161"/>
      <c r="U17" s="1161"/>
      <c r="V17" s="1161"/>
      <c r="W17" s="1161"/>
      <c r="X17" s="1161"/>
      <c r="Y17" s="1161"/>
      <c r="Z17" s="1161"/>
      <c r="AA17" s="1161"/>
      <c r="AB17" s="1161"/>
      <c r="AL17" s="445"/>
      <c r="AM17" s="445"/>
      <c r="AN17" s="444"/>
      <c r="AO17" s="444"/>
      <c r="AP17" s="444"/>
      <c r="AQ17" s="444"/>
      <c r="AR17" s="444"/>
      <c r="AS17" s="1211" t="s">
        <v>415</v>
      </c>
      <c r="AT17" s="1212"/>
      <c r="AU17" s="1212"/>
      <c r="AV17" s="1212"/>
      <c r="AW17" s="1212"/>
      <c r="AX17" s="1212"/>
      <c r="AY17" s="1212"/>
      <c r="AZ17" s="444"/>
      <c r="BA17" s="1201"/>
      <c r="BB17" s="1201"/>
      <c r="BC17" s="1201"/>
      <c r="BD17" s="1201"/>
      <c r="BE17" s="1201"/>
      <c r="BF17" s="1201"/>
    </row>
    <row r="18" spans="1:56" ht="18" customHeight="1">
      <c r="A18" s="449"/>
      <c r="B18" s="449"/>
      <c r="C18" s="449"/>
      <c r="D18" s="449"/>
      <c r="E18" s="449"/>
      <c r="G18" s="448"/>
      <c r="H18" s="448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1160"/>
      <c r="T18" s="1228" t="s">
        <v>414</v>
      </c>
      <c r="U18" s="1228"/>
      <c r="V18" s="1228"/>
      <c r="W18" s="1228"/>
      <c r="X18" s="1228"/>
      <c r="Y18" s="1228"/>
      <c r="Z18" s="1228"/>
      <c r="AA18" s="1228"/>
      <c r="AB18" s="1228"/>
      <c r="AC18" s="1228"/>
      <c r="AD18" s="1228"/>
      <c r="AE18" s="1228"/>
      <c r="AF18" s="1228"/>
      <c r="AG18" s="1228"/>
      <c r="AL18" s="445"/>
      <c r="AM18" s="445"/>
      <c r="AN18" s="444"/>
      <c r="AO18" s="444"/>
      <c r="AP18" s="444"/>
      <c r="AQ18" s="444"/>
      <c r="AR18" s="444"/>
      <c r="AS18" s="444"/>
      <c r="AT18" s="444"/>
      <c r="AU18" s="444"/>
      <c r="AV18" s="444"/>
      <c r="AW18" s="1201"/>
      <c r="AX18" s="1201"/>
      <c r="AY18" s="1201"/>
      <c r="AZ18" s="1201"/>
      <c r="BA18" s="1201"/>
      <c r="BB18" s="1201"/>
      <c r="BC18" s="444"/>
      <c r="BD18" s="444"/>
    </row>
    <row r="19" spans="1:56" ht="18" customHeight="1">
      <c r="A19" s="449"/>
      <c r="B19" s="449"/>
      <c r="C19" s="449"/>
      <c r="D19" s="449"/>
      <c r="E19" s="449"/>
      <c r="G19" s="448"/>
      <c r="H19" s="448"/>
      <c r="I19" s="447"/>
      <c r="J19" s="447"/>
      <c r="K19" s="447"/>
      <c r="L19" s="447"/>
      <c r="M19" s="447"/>
      <c r="N19" s="1199" t="s">
        <v>413</v>
      </c>
      <c r="O19" s="1199"/>
      <c r="P19" s="1199"/>
      <c r="Q19" s="1199"/>
      <c r="R19" s="1199"/>
      <c r="S19" s="1199"/>
      <c r="T19" s="1199"/>
      <c r="U19" s="1199"/>
      <c r="V19" s="1199"/>
      <c r="W19" s="1199"/>
      <c r="X19" s="1199"/>
      <c r="Y19" s="1199"/>
      <c r="Z19" s="1199"/>
      <c r="AA19" s="1199"/>
      <c r="AB19" s="1199"/>
      <c r="AC19" s="1199"/>
      <c r="AD19" s="1199"/>
      <c r="AE19" s="1199"/>
      <c r="AF19" s="1199"/>
      <c r="AG19" s="1199"/>
      <c r="AH19" s="1199"/>
      <c r="AI19" s="1199"/>
      <c r="AJ19" s="1199"/>
      <c r="AK19" s="1199"/>
      <c r="AL19" s="445"/>
      <c r="AM19" s="445"/>
      <c r="AN19" s="444"/>
      <c r="AO19" s="444"/>
      <c r="AP19" s="444"/>
      <c r="AQ19" s="444"/>
      <c r="AR19" s="1201"/>
      <c r="AS19" s="1201"/>
      <c r="AT19" s="1201"/>
      <c r="AU19" s="1201"/>
      <c r="AV19" s="1201"/>
      <c r="AW19" s="1201"/>
      <c r="AX19" s="444"/>
      <c r="AY19" s="444"/>
      <c r="AZ19" s="444"/>
      <c r="BA19" s="444"/>
      <c r="BB19" s="444"/>
      <c r="BC19" s="444"/>
      <c r="BD19" s="444"/>
    </row>
    <row r="20" spans="1:56" ht="27" thickBot="1">
      <c r="A20" s="1159"/>
      <c r="B20" s="1159"/>
      <c r="C20" s="1159"/>
      <c r="D20" s="1159"/>
      <c r="E20" s="1159"/>
      <c r="F20" s="1159"/>
      <c r="G20" s="1159"/>
      <c r="H20" s="1159"/>
      <c r="I20" s="1159"/>
      <c r="J20" s="1159"/>
      <c r="K20" s="1158"/>
      <c r="L20" s="1056"/>
      <c r="M20" s="1056"/>
      <c r="T20" s="1233" t="s">
        <v>412</v>
      </c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3"/>
      <c r="AK20" s="1157"/>
      <c r="AL20" s="1157"/>
      <c r="AM20" s="1157"/>
      <c r="AN20" s="1157"/>
      <c r="AO20" s="1157"/>
      <c r="AP20" s="1157"/>
      <c r="AQ20" s="1156"/>
      <c r="AR20" s="1216"/>
      <c r="AS20" s="1216"/>
      <c r="AT20" s="1216"/>
      <c r="AU20" s="1216"/>
      <c r="AV20" s="1216"/>
      <c r="AW20" s="1216"/>
      <c r="AX20" s="1156"/>
      <c r="AY20" s="1156"/>
      <c r="AZ20" s="1156"/>
      <c r="BA20" s="1156"/>
      <c r="BB20" s="1156"/>
      <c r="BC20" s="1156"/>
      <c r="BD20" s="1156"/>
    </row>
    <row r="21" spans="1:56" s="1155" customFormat="1" ht="19.5" thickBot="1" thickTop="1">
      <c r="A21" s="1229" t="s">
        <v>411</v>
      </c>
      <c r="B21" s="1230"/>
      <c r="C21" s="1230"/>
      <c r="D21" s="1231"/>
      <c r="E21" s="1191" t="s">
        <v>10</v>
      </c>
      <c r="F21" s="1192"/>
      <c r="G21" s="1192"/>
      <c r="H21" s="1192"/>
      <c r="I21" s="1192"/>
      <c r="J21" s="1192"/>
      <c r="K21" s="1192"/>
      <c r="L21" s="1192"/>
      <c r="M21" s="1196"/>
      <c r="N21" s="1191" t="s">
        <v>11</v>
      </c>
      <c r="O21" s="1192"/>
      <c r="P21" s="1192"/>
      <c r="Q21" s="1192"/>
      <c r="R21" s="1192"/>
      <c r="S21" s="1192"/>
      <c r="T21" s="1192"/>
      <c r="U21" s="1192"/>
      <c r="V21" s="1192"/>
      <c r="W21" s="1192"/>
      <c r="X21" s="1192"/>
      <c r="Y21" s="1192"/>
      <c r="Z21" s="1196"/>
      <c r="AA21" s="1191" t="s">
        <v>12</v>
      </c>
      <c r="AB21" s="1192"/>
      <c r="AC21" s="1192"/>
      <c r="AD21" s="1192"/>
      <c r="AE21" s="1192"/>
      <c r="AF21" s="1192"/>
      <c r="AG21" s="1192"/>
      <c r="AH21" s="1192"/>
      <c r="AI21" s="1193"/>
      <c r="AJ21" s="1214" t="s">
        <v>13</v>
      </c>
      <c r="AK21" s="1192"/>
      <c r="AL21" s="1192"/>
      <c r="AM21" s="1192"/>
      <c r="AN21" s="1192"/>
      <c r="AO21" s="1192"/>
      <c r="AP21" s="1192"/>
      <c r="AQ21" s="1192"/>
      <c r="AR21" s="1195"/>
      <c r="AS21" s="1195"/>
      <c r="AT21" s="1215"/>
      <c r="AU21" s="1194"/>
      <c r="AV21" s="1195"/>
      <c r="AW21" s="1195"/>
      <c r="AX21" s="1192"/>
      <c r="AY21" s="1192"/>
      <c r="AZ21" s="1192"/>
      <c r="BA21" s="1192"/>
      <c r="BB21" s="1192"/>
      <c r="BC21" s="1192"/>
      <c r="BD21" s="1196"/>
    </row>
    <row r="22" spans="1:56" ht="17.25" thickBot="1" thickTop="1">
      <c r="A22" s="1186" t="s">
        <v>410</v>
      </c>
      <c r="B22" s="1187"/>
      <c r="C22" s="1187"/>
      <c r="D22" s="1188"/>
      <c r="E22" s="1234" t="s">
        <v>409</v>
      </c>
      <c r="F22" s="1198"/>
      <c r="G22" s="1198"/>
      <c r="H22" s="1200"/>
      <c r="I22" s="1197" t="s">
        <v>408</v>
      </c>
      <c r="J22" s="1198"/>
      <c r="K22" s="1198"/>
      <c r="L22" s="1200"/>
      <c r="M22" s="1197" t="s">
        <v>407</v>
      </c>
      <c r="N22" s="1198"/>
      <c r="O22" s="1198"/>
      <c r="P22" s="1200"/>
      <c r="Q22" s="1197" t="s">
        <v>406</v>
      </c>
      <c r="R22" s="1198"/>
      <c r="S22" s="1198"/>
      <c r="T22" s="1198"/>
      <c r="U22" s="1200"/>
      <c r="V22" s="1197" t="s">
        <v>405</v>
      </c>
      <c r="W22" s="1198"/>
      <c r="X22" s="1198"/>
      <c r="Y22" s="1200"/>
      <c r="Z22" s="1197" t="s">
        <v>404</v>
      </c>
      <c r="AA22" s="1198"/>
      <c r="AB22" s="1198"/>
      <c r="AC22" s="1200"/>
      <c r="AD22" s="1197" t="s">
        <v>403</v>
      </c>
      <c r="AE22" s="1198"/>
      <c r="AF22" s="1198"/>
      <c r="AG22" s="1198"/>
      <c r="AH22" s="1200"/>
      <c r="AI22" s="1197" t="s">
        <v>402</v>
      </c>
      <c r="AJ22" s="1198"/>
      <c r="AK22" s="1198"/>
      <c r="AL22" s="1200"/>
      <c r="AM22" s="1197" t="s">
        <v>401</v>
      </c>
      <c r="AN22" s="1198"/>
      <c r="AO22" s="1198"/>
      <c r="AP22" s="1200"/>
      <c r="AQ22" s="1197" t="s">
        <v>400</v>
      </c>
      <c r="AR22" s="1198"/>
      <c r="AS22" s="1198"/>
      <c r="AT22" s="1198"/>
      <c r="AU22" s="1200"/>
      <c r="AV22" s="1197" t="s">
        <v>399</v>
      </c>
      <c r="AW22" s="1198"/>
      <c r="AX22" s="1198"/>
      <c r="AY22" s="1198"/>
      <c r="AZ22" s="1198" t="s">
        <v>398</v>
      </c>
      <c r="BA22" s="1198"/>
      <c r="BB22" s="1198"/>
      <c r="BC22" s="1198"/>
      <c r="BD22" s="1213"/>
    </row>
    <row r="23" spans="1:56" ht="16.5" thickBot="1" thickTop="1">
      <c r="A23" s="1186" t="s">
        <v>397</v>
      </c>
      <c r="B23" s="1187"/>
      <c r="C23" s="1187"/>
      <c r="D23" s="1188"/>
      <c r="E23" s="1154">
        <v>1</v>
      </c>
      <c r="F23" s="1149">
        <v>2</v>
      </c>
      <c r="G23" s="1149">
        <v>3</v>
      </c>
      <c r="H23" s="1149">
        <v>4</v>
      </c>
      <c r="I23" s="1149">
        <v>5</v>
      </c>
      <c r="J23" s="1149">
        <v>6</v>
      </c>
      <c r="K23" s="1149">
        <v>7</v>
      </c>
      <c r="L23" s="1149">
        <v>8</v>
      </c>
      <c r="M23" s="1148">
        <v>9</v>
      </c>
      <c r="N23" s="1146">
        <v>10</v>
      </c>
      <c r="O23" s="1150">
        <v>11</v>
      </c>
      <c r="P23" s="1149">
        <v>12</v>
      </c>
      <c r="Q23" s="1149">
        <v>13</v>
      </c>
      <c r="R23" s="1149">
        <v>14</v>
      </c>
      <c r="S23" s="1149">
        <v>15</v>
      </c>
      <c r="T23" s="1149">
        <v>16</v>
      </c>
      <c r="U23" s="1149">
        <v>17</v>
      </c>
      <c r="V23" s="1143">
        <v>18</v>
      </c>
      <c r="W23" s="1153">
        <v>19</v>
      </c>
      <c r="X23" s="1149">
        <v>20</v>
      </c>
      <c r="Y23" s="1148">
        <v>21</v>
      </c>
      <c r="Z23" s="1152">
        <v>22</v>
      </c>
      <c r="AA23" s="1151">
        <v>23</v>
      </c>
      <c r="AB23" s="1150">
        <v>24</v>
      </c>
      <c r="AC23" s="1149">
        <v>25</v>
      </c>
      <c r="AD23" s="1149">
        <v>26</v>
      </c>
      <c r="AE23" s="1149">
        <v>27</v>
      </c>
      <c r="AF23" s="1149">
        <v>28</v>
      </c>
      <c r="AG23" s="1149">
        <v>29</v>
      </c>
      <c r="AH23" s="1149">
        <v>30</v>
      </c>
      <c r="AI23" s="1148">
        <v>31</v>
      </c>
      <c r="AJ23" s="1146">
        <v>32</v>
      </c>
      <c r="AK23" s="1144">
        <v>33</v>
      </c>
      <c r="AL23" s="1144">
        <v>34</v>
      </c>
      <c r="AM23" s="1144">
        <v>35</v>
      </c>
      <c r="AN23" s="1144">
        <v>36</v>
      </c>
      <c r="AO23" s="1144">
        <v>37</v>
      </c>
      <c r="AP23" s="1144">
        <v>38</v>
      </c>
      <c r="AQ23" s="1144">
        <v>39</v>
      </c>
      <c r="AR23" s="1147">
        <v>40</v>
      </c>
      <c r="AS23" s="1146">
        <v>41</v>
      </c>
      <c r="AT23" s="1143">
        <v>42</v>
      </c>
      <c r="AU23" s="1146">
        <v>43</v>
      </c>
      <c r="AV23" s="1145">
        <v>44</v>
      </c>
      <c r="AW23" s="1144">
        <v>45</v>
      </c>
      <c r="AX23" s="1144">
        <v>46</v>
      </c>
      <c r="AY23" s="1144">
        <v>47</v>
      </c>
      <c r="AZ23" s="1144">
        <v>48</v>
      </c>
      <c r="BA23" s="1144">
        <v>49</v>
      </c>
      <c r="BB23" s="1144">
        <v>50</v>
      </c>
      <c r="BC23" s="1144">
        <v>51</v>
      </c>
      <c r="BD23" s="1143">
        <v>52</v>
      </c>
    </row>
    <row r="24" spans="1:56" ht="27" customHeight="1" thickTop="1">
      <c r="A24" s="1204" t="s">
        <v>388</v>
      </c>
      <c r="B24" s="1189">
        <v>1</v>
      </c>
      <c r="C24" s="1189"/>
      <c r="D24" s="1190"/>
      <c r="E24" s="1117" t="s">
        <v>161</v>
      </c>
      <c r="F24" s="1116" t="s">
        <v>161</v>
      </c>
      <c r="G24" s="1116" t="s">
        <v>161</v>
      </c>
      <c r="H24" s="1116" t="s">
        <v>161</v>
      </c>
      <c r="I24" s="1116" t="s">
        <v>161</v>
      </c>
      <c r="J24" s="1116" t="s">
        <v>161</v>
      </c>
      <c r="K24" s="1116" t="s">
        <v>161</v>
      </c>
      <c r="L24" s="1116" t="s">
        <v>161</v>
      </c>
      <c r="M24" s="1142" t="s">
        <v>162</v>
      </c>
      <c r="N24" s="1117" t="s">
        <v>161</v>
      </c>
      <c r="O24" s="1116" t="s">
        <v>161</v>
      </c>
      <c r="P24" s="1116" t="s">
        <v>161</v>
      </c>
      <c r="Q24" s="1116" t="s">
        <v>161</v>
      </c>
      <c r="R24" s="1116" t="s">
        <v>161</v>
      </c>
      <c r="S24" s="1116" t="s">
        <v>161</v>
      </c>
      <c r="T24" s="1116" t="s">
        <v>161</v>
      </c>
      <c r="U24" s="1116" t="s">
        <v>161</v>
      </c>
      <c r="V24" s="1142" t="s">
        <v>162</v>
      </c>
      <c r="W24" s="1116" t="s">
        <v>163</v>
      </c>
      <c r="X24" s="1116" t="s">
        <v>163</v>
      </c>
      <c r="Y24" s="1141" t="s">
        <v>164</v>
      </c>
      <c r="Z24" s="1140" t="s">
        <v>164</v>
      </c>
      <c r="AA24" s="1117" t="s">
        <v>161</v>
      </c>
      <c r="AB24" s="1116" t="s">
        <v>161</v>
      </c>
      <c r="AC24" s="1116" t="s">
        <v>161</v>
      </c>
      <c r="AD24" s="1116" t="s">
        <v>161</v>
      </c>
      <c r="AE24" s="1116" t="s">
        <v>161</v>
      </c>
      <c r="AF24" s="1116" t="s">
        <v>161</v>
      </c>
      <c r="AG24" s="1116" t="s">
        <v>161</v>
      </c>
      <c r="AH24" s="1116" t="s">
        <v>161</v>
      </c>
      <c r="AI24" s="1115" t="s">
        <v>162</v>
      </c>
      <c r="AJ24" s="1139" t="s">
        <v>161</v>
      </c>
      <c r="AK24" s="1138" t="s">
        <v>161</v>
      </c>
      <c r="AL24" s="1138" t="s">
        <v>161</v>
      </c>
      <c r="AM24" s="1137" t="s">
        <v>161</v>
      </c>
      <c r="AN24" s="1136" t="s">
        <v>161</v>
      </c>
      <c r="AO24" s="1135" t="s">
        <v>161</v>
      </c>
      <c r="AP24" s="1135" t="s">
        <v>161</v>
      </c>
      <c r="AQ24" s="1135" t="s">
        <v>161</v>
      </c>
      <c r="AR24" s="1135" t="s">
        <v>162</v>
      </c>
      <c r="AS24" s="1135" t="s">
        <v>163</v>
      </c>
      <c r="AT24" s="1134" t="s">
        <v>163</v>
      </c>
      <c r="AU24" s="1133" t="s">
        <v>164</v>
      </c>
      <c r="AV24" s="1132" t="s">
        <v>164</v>
      </c>
      <c r="AW24" s="1131" t="s">
        <v>164</v>
      </c>
      <c r="AX24" s="1131" t="s">
        <v>164</v>
      </c>
      <c r="AY24" s="1131" t="s">
        <v>164</v>
      </c>
      <c r="AZ24" s="1131" t="s">
        <v>164</v>
      </c>
      <c r="BA24" s="1131" t="s">
        <v>164</v>
      </c>
      <c r="BB24" s="1131" t="s">
        <v>164</v>
      </c>
      <c r="BC24" s="1131" t="s">
        <v>164</v>
      </c>
      <c r="BD24" s="1130" t="s">
        <v>164</v>
      </c>
    </row>
    <row r="25" spans="1:56" ht="21" customHeight="1">
      <c r="A25" s="1205"/>
      <c r="B25" s="1209">
        <v>2</v>
      </c>
      <c r="C25" s="1209"/>
      <c r="D25" s="1210"/>
      <c r="E25" s="1127" t="s">
        <v>161</v>
      </c>
      <c r="F25" s="1127" t="s">
        <v>161</v>
      </c>
      <c r="G25" s="1118" t="s">
        <v>161</v>
      </c>
      <c r="H25" s="1118" t="s">
        <v>161</v>
      </c>
      <c r="I25" s="1118" t="s">
        <v>161</v>
      </c>
      <c r="J25" s="1118" t="s">
        <v>161</v>
      </c>
      <c r="K25" s="1118" t="s">
        <v>161</v>
      </c>
      <c r="L25" s="1118" t="s">
        <v>161</v>
      </c>
      <c r="M25" s="1122" t="s">
        <v>162</v>
      </c>
      <c r="N25" s="1127" t="s">
        <v>161</v>
      </c>
      <c r="O25" s="1127" t="s">
        <v>161</v>
      </c>
      <c r="P25" s="1118" t="s">
        <v>161</v>
      </c>
      <c r="Q25" s="1118" t="s">
        <v>161</v>
      </c>
      <c r="R25" s="1118" t="s">
        <v>161</v>
      </c>
      <c r="S25" s="1118" t="s">
        <v>161</v>
      </c>
      <c r="T25" s="1118" t="s">
        <v>161</v>
      </c>
      <c r="U25" s="1118" t="s">
        <v>161</v>
      </c>
      <c r="V25" s="1118" t="s">
        <v>162</v>
      </c>
      <c r="W25" s="1118" t="s">
        <v>163</v>
      </c>
      <c r="X25" s="1118" t="s">
        <v>163</v>
      </c>
      <c r="Y25" s="1129" t="s">
        <v>164</v>
      </c>
      <c r="Z25" s="1120" t="s">
        <v>164</v>
      </c>
      <c r="AA25" s="1127" t="s">
        <v>161</v>
      </c>
      <c r="AB25" s="1127" t="s">
        <v>161</v>
      </c>
      <c r="AC25" s="1118" t="s">
        <v>161</v>
      </c>
      <c r="AD25" s="1118" t="s">
        <v>161</v>
      </c>
      <c r="AE25" s="1118" t="s">
        <v>161</v>
      </c>
      <c r="AF25" s="1118" t="s">
        <v>161</v>
      </c>
      <c r="AG25" s="1118" t="s">
        <v>161</v>
      </c>
      <c r="AH25" s="1118" t="s">
        <v>161</v>
      </c>
      <c r="AI25" s="1128" t="s">
        <v>162</v>
      </c>
      <c r="AJ25" s="1119" t="s">
        <v>161</v>
      </c>
      <c r="AK25" s="1127" t="s">
        <v>161</v>
      </c>
      <c r="AL25" s="1127" t="s">
        <v>161</v>
      </c>
      <c r="AM25" s="1126" t="s">
        <v>161</v>
      </c>
      <c r="AN25" s="1125" t="s">
        <v>161</v>
      </c>
      <c r="AO25" s="1118" t="s">
        <v>161</v>
      </c>
      <c r="AP25" s="1118" t="s">
        <v>161</v>
      </c>
      <c r="AQ25" s="1118" t="s">
        <v>161</v>
      </c>
      <c r="AR25" s="1118" t="s">
        <v>162</v>
      </c>
      <c r="AS25" s="1118" t="s">
        <v>163</v>
      </c>
      <c r="AT25" s="1122" t="s">
        <v>163</v>
      </c>
      <c r="AU25" s="1124" t="s">
        <v>164</v>
      </c>
      <c r="AV25" s="1123" t="s">
        <v>164</v>
      </c>
      <c r="AW25" s="1111" t="s">
        <v>164</v>
      </c>
      <c r="AX25" s="1111" t="s">
        <v>164</v>
      </c>
      <c r="AY25" s="1111" t="s">
        <v>164</v>
      </c>
      <c r="AZ25" s="1111" t="s">
        <v>164</v>
      </c>
      <c r="BA25" s="1111" t="s">
        <v>164</v>
      </c>
      <c r="BB25" s="1111" t="s">
        <v>164</v>
      </c>
      <c r="BC25" s="1111" t="s">
        <v>164</v>
      </c>
      <c r="BD25" s="1110" t="s">
        <v>164</v>
      </c>
    </row>
    <row r="26" spans="1:56" ht="20.25" customHeight="1">
      <c r="A26" s="1205"/>
      <c r="B26" s="1209">
        <v>3</v>
      </c>
      <c r="C26" s="1209"/>
      <c r="D26" s="1210"/>
      <c r="E26" s="1119" t="s">
        <v>161</v>
      </c>
      <c r="F26" s="1118" t="s">
        <v>161</v>
      </c>
      <c r="G26" s="1118" t="s">
        <v>161</v>
      </c>
      <c r="H26" s="1118" t="s">
        <v>161</v>
      </c>
      <c r="I26" s="1118" t="s">
        <v>161</v>
      </c>
      <c r="J26" s="1118" t="s">
        <v>161</v>
      </c>
      <c r="K26" s="1118" t="s">
        <v>161</v>
      </c>
      <c r="L26" s="1118" t="s">
        <v>161</v>
      </c>
      <c r="M26" s="1115" t="s">
        <v>162</v>
      </c>
      <c r="N26" s="1119" t="s">
        <v>161</v>
      </c>
      <c r="O26" s="1118" t="s">
        <v>161</v>
      </c>
      <c r="P26" s="1118" t="s">
        <v>161</v>
      </c>
      <c r="Q26" s="1118" t="s">
        <v>161</v>
      </c>
      <c r="R26" s="1118" t="s">
        <v>161</v>
      </c>
      <c r="S26" s="1118" t="s">
        <v>161</v>
      </c>
      <c r="T26" s="1118" t="s">
        <v>161</v>
      </c>
      <c r="U26" s="1118" t="s">
        <v>161</v>
      </c>
      <c r="V26" s="1118" t="s">
        <v>162</v>
      </c>
      <c r="W26" s="1118" t="s">
        <v>163</v>
      </c>
      <c r="X26" s="1118" t="s">
        <v>163</v>
      </c>
      <c r="Y26" s="1121" t="s">
        <v>164</v>
      </c>
      <c r="Z26" s="1120" t="s">
        <v>164</v>
      </c>
      <c r="AA26" s="1119" t="s">
        <v>161</v>
      </c>
      <c r="AB26" s="1118" t="s">
        <v>161</v>
      </c>
      <c r="AC26" s="1118" t="s">
        <v>161</v>
      </c>
      <c r="AD26" s="1118" t="s">
        <v>161</v>
      </c>
      <c r="AE26" s="1118" t="s">
        <v>161</v>
      </c>
      <c r="AF26" s="1118" t="s">
        <v>161</v>
      </c>
      <c r="AG26" s="1118" t="s">
        <v>161</v>
      </c>
      <c r="AH26" s="1118" t="s">
        <v>161</v>
      </c>
      <c r="AI26" s="1115" t="s">
        <v>162</v>
      </c>
      <c r="AJ26" s="1117" t="s">
        <v>161</v>
      </c>
      <c r="AK26" s="1116" t="s">
        <v>161</v>
      </c>
      <c r="AL26" s="1116" t="s">
        <v>161</v>
      </c>
      <c r="AM26" s="1116" t="s">
        <v>161</v>
      </c>
      <c r="AN26" s="1116" t="s">
        <v>161</v>
      </c>
      <c r="AO26" s="1116" t="s">
        <v>161</v>
      </c>
      <c r="AP26" s="1116" t="s">
        <v>161</v>
      </c>
      <c r="AQ26" s="1116" t="s">
        <v>161</v>
      </c>
      <c r="AR26" s="1116" t="s">
        <v>162</v>
      </c>
      <c r="AS26" s="1116" t="s">
        <v>163</v>
      </c>
      <c r="AT26" s="1115" t="s">
        <v>163</v>
      </c>
      <c r="AU26" s="1114" t="s">
        <v>164</v>
      </c>
      <c r="AV26" s="1113" t="s">
        <v>164</v>
      </c>
      <c r="AW26" s="1112" t="s">
        <v>164</v>
      </c>
      <c r="AX26" s="1112" t="s">
        <v>164</v>
      </c>
      <c r="AY26" s="1111" t="s">
        <v>164</v>
      </c>
      <c r="AZ26" s="1112" t="s">
        <v>164</v>
      </c>
      <c r="BA26" s="1111" t="s">
        <v>164</v>
      </c>
      <c r="BB26" s="1111" t="s">
        <v>164</v>
      </c>
      <c r="BC26" s="1111" t="s">
        <v>164</v>
      </c>
      <c r="BD26" s="1110" t="s">
        <v>164</v>
      </c>
    </row>
    <row r="27" spans="1:56" ht="25.5" customHeight="1" thickBot="1">
      <c r="A27" s="1206"/>
      <c r="B27" s="1220">
        <v>4</v>
      </c>
      <c r="C27" s="1220"/>
      <c r="D27" s="1221"/>
      <c r="E27" s="1107" t="s">
        <v>161</v>
      </c>
      <c r="F27" s="1104" t="s">
        <v>161</v>
      </c>
      <c r="G27" s="1104" t="s">
        <v>161</v>
      </c>
      <c r="H27" s="1104" t="s">
        <v>161</v>
      </c>
      <c r="I27" s="1104" t="s">
        <v>161</v>
      </c>
      <c r="J27" s="1104" t="s">
        <v>161</v>
      </c>
      <c r="K27" s="1104" t="s">
        <v>161</v>
      </c>
      <c r="L27" s="1104" t="s">
        <v>161</v>
      </c>
      <c r="M27" s="1106" t="s">
        <v>162</v>
      </c>
      <c r="N27" s="1107" t="s">
        <v>161</v>
      </c>
      <c r="O27" s="1104" t="s">
        <v>161</v>
      </c>
      <c r="P27" s="1104" t="s">
        <v>161</v>
      </c>
      <c r="Q27" s="1104" t="s">
        <v>161</v>
      </c>
      <c r="R27" s="1104" t="s">
        <v>161</v>
      </c>
      <c r="S27" s="1104" t="s">
        <v>161</v>
      </c>
      <c r="T27" s="1104" t="s">
        <v>161</v>
      </c>
      <c r="U27" s="1104" t="s">
        <v>161</v>
      </c>
      <c r="V27" s="1104" t="s">
        <v>162</v>
      </c>
      <c r="W27" s="1105" t="s">
        <v>163</v>
      </c>
      <c r="X27" s="1104" t="s">
        <v>163</v>
      </c>
      <c r="Y27" s="1109" t="s">
        <v>164</v>
      </c>
      <c r="Z27" s="1108" t="s">
        <v>164</v>
      </c>
      <c r="AA27" s="1107" t="s">
        <v>161</v>
      </c>
      <c r="AB27" s="1104" t="s">
        <v>161</v>
      </c>
      <c r="AC27" s="1104" t="s">
        <v>161</v>
      </c>
      <c r="AD27" s="1104" t="s">
        <v>161</v>
      </c>
      <c r="AE27" s="1104" t="s">
        <v>161</v>
      </c>
      <c r="AF27" s="1104" t="s">
        <v>161</v>
      </c>
      <c r="AG27" s="1104" t="s">
        <v>161</v>
      </c>
      <c r="AH27" s="1104" t="s">
        <v>161</v>
      </c>
      <c r="AI27" s="1106" t="s">
        <v>163</v>
      </c>
      <c r="AJ27" s="437" t="s">
        <v>163</v>
      </c>
      <c r="AK27" s="1105" t="s">
        <v>181</v>
      </c>
      <c r="AL27" s="1104" t="s">
        <v>181</v>
      </c>
      <c r="AM27" s="1103" t="s">
        <v>181</v>
      </c>
      <c r="AN27" s="1102" t="s">
        <v>181</v>
      </c>
      <c r="AO27" s="1102" t="s">
        <v>182</v>
      </c>
      <c r="AP27" s="1102" t="s">
        <v>182</v>
      </c>
      <c r="AQ27" s="1102" t="s">
        <v>182</v>
      </c>
      <c r="AR27" s="1102" t="s">
        <v>182</v>
      </c>
      <c r="AS27" s="1102" t="s">
        <v>183</v>
      </c>
      <c r="AT27" s="1101" t="s">
        <v>183</v>
      </c>
      <c r="AU27" s="1100"/>
      <c r="AV27" s="1099"/>
      <c r="AW27" s="1098"/>
      <c r="AX27" s="1098"/>
      <c r="AY27" s="1098"/>
      <c r="AZ27" s="1098"/>
      <c r="BA27" s="1098"/>
      <c r="BB27" s="1098"/>
      <c r="BC27" s="1098"/>
      <c r="BD27" s="1097"/>
    </row>
    <row r="28" spans="2:56" ht="23.25" customHeight="1" thickTop="1">
      <c r="B28" s="1092"/>
      <c r="C28" s="1092"/>
      <c r="D28" s="1092"/>
      <c r="E28" s="1092"/>
      <c r="F28" s="1092"/>
      <c r="G28" s="1092"/>
      <c r="H28" s="1092"/>
      <c r="I28" s="1092"/>
      <c r="J28" s="1092"/>
      <c r="K28" s="1092"/>
      <c r="L28" s="1092"/>
      <c r="M28" s="1092"/>
      <c r="N28" s="1092"/>
      <c r="O28" s="1092"/>
      <c r="P28" s="1092"/>
      <c r="Q28" s="1092"/>
      <c r="R28" s="1092"/>
      <c r="S28" s="1092"/>
      <c r="T28" s="1092"/>
      <c r="U28" s="1092"/>
      <c r="V28" s="1092"/>
      <c r="W28" s="1092"/>
      <c r="X28" s="1092"/>
      <c r="Y28" s="1092"/>
      <c r="Z28" s="1092"/>
      <c r="AA28" s="1092" t="s">
        <v>56</v>
      </c>
      <c r="AB28" s="1092"/>
      <c r="AC28" s="1092"/>
      <c r="AD28" s="1092"/>
      <c r="AE28" s="1092"/>
      <c r="AF28" s="1092"/>
      <c r="AG28" s="1096" t="s">
        <v>56</v>
      </c>
      <c r="AH28" s="1092"/>
      <c r="AI28" s="1092"/>
      <c r="AJ28" s="1092"/>
      <c r="AK28" s="1092"/>
      <c r="AL28" s="1092"/>
      <c r="AM28" s="1092"/>
      <c r="AN28" s="1092"/>
      <c r="AO28" s="1092"/>
      <c r="AP28" s="1092"/>
      <c r="AQ28" s="1092"/>
      <c r="AR28" s="1092"/>
      <c r="AS28" s="1092"/>
      <c r="AT28" s="1092"/>
      <c r="AU28" s="1092"/>
      <c r="AV28" s="1092"/>
      <c r="AW28" s="1092"/>
      <c r="AX28" s="1092"/>
      <c r="AY28" s="1092"/>
      <c r="AZ28" s="1092"/>
      <c r="BA28" s="1095"/>
      <c r="BB28" s="1095"/>
      <c r="BC28" s="1092"/>
      <c r="BD28" s="1092"/>
    </row>
    <row r="29" spans="1:56" ht="15">
      <c r="A29" s="1203" t="s">
        <v>396</v>
      </c>
      <c r="B29" s="1203"/>
      <c r="C29" s="1203"/>
      <c r="D29" s="1203"/>
      <c r="E29" s="1203"/>
      <c r="F29" s="1203"/>
      <c r="G29" s="1203"/>
      <c r="H29" s="1203"/>
      <c r="I29" s="1203"/>
      <c r="J29" s="1203"/>
      <c r="K29" s="1203"/>
      <c r="L29" s="1203"/>
      <c r="M29" s="1203"/>
      <c r="N29" s="1203"/>
      <c r="O29" s="1203"/>
      <c r="P29" s="1203"/>
      <c r="Q29" s="1203"/>
      <c r="R29" s="1203"/>
      <c r="S29" s="1203"/>
      <c r="T29" s="1203"/>
      <c r="U29" s="1203"/>
      <c r="V29" s="1203"/>
      <c r="W29" s="1203"/>
      <c r="X29" s="1203"/>
      <c r="Y29" s="1203"/>
      <c r="Z29" s="1203"/>
      <c r="AA29" s="1203"/>
      <c r="AB29" s="1203"/>
      <c r="AC29" s="1203"/>
      <c r="AD29" s="1203"/>
      <c r="AE29" s="1203"/>
      <c r="AF29" s="1203"/>
      <c r="AG29" s="1203"/>
      <c r="AH29" s="1203"/>
      <c r="AI29" s="1203"/>
      <c r="AJ29" s="1203"/>
      <c r="AK29" s="1203"/>
      <c r="AL29" s="1203"/>
      <c r="AM29" s="1203"/>
      <c r="AN29" s="1203"/>
      <c r="AO29" s="1203"/>
      <c r="AP29" s="1203"/>
      <c r="AQ29" s="1203"/>
      <c r="AR29" s="1203"/>
      <c r="AS29" s="1203"/>
      <c r="AT29" s="1203"/>
      <c r="AU29" s="1203"/>
      <c r="AV29" s="1203"/>
      <c r="AW29" s="1203"/>
      <c r="AX29" s="1203"/>
      <c r="AY29" s="1203"/>
      <c r="AZ29" s="1203"/>
      <c r="BA29" s="1203"/>
      <c r="BB29" s="1203"/>
      <c r="BC29" s="1203"/>
      <c r="BD29" s="1203"/>
    </row>
    <row r="30" spans="1:56" ht="12.75">
      <c r="A30" s="1056"/>
      <c r="B30" s="1056"/>
      <c r="C30" s="1056"/>
      <c r="D30" s="1056"/>
      <c r="E30" s="1056"/>
      <c r="F30" s="1056"/>
      <c r="G30" s="1056"/>
      <c r="H30" s="1056"/>
      <c r="I30" s="1056"/>
      <c r="J30" s="1056"/>
      <c r="K30" s="1056"/>
      <c r="L30" s="1056"/>
      <c r="M30" s="1094"/>
      <c r="N30" s="1056"/>
      <c r="O30" s="1056"/>
      <c r="P30" s="1056"/>
      <c r="Q30" s="1056"/>
      <c r="R30" s="1056"/>
      <c r="S30" s="1056"/>
      <c r="T30" s="1056"/>
      <c r="U30" s="1056"/>
      <c r="V30" s="1056"/>
      <c r="W30" s="1056"/>
      <c r="X30" s="1056"/>
      <c r="Y30" s="1056"/>
      <c r="Z30" s="1056"/>
      <c r="AA30" s="1056"/>
      <c r="AB30" s="1056"/>
      <c r="AC30" s="1056"/>
      <c r="AD30" s="1056"/>
      <c r="AE30" s="1056"/>
      <c r="AF30" s="1056"/>
      <c r="AG30" s="1056"/>
      <c r="AH30" s="1056"/>
      <c r="AI30" s="1056"/>
      <c r="AJ30" s="1056"/>
      <c r="AK30" s="1056"/>
      <c r="AL30" s="1056"/>
      <c r="AM30" s="1056"/>
      <c r="AN30" s="1056"/>
      <c r="AO30" s="1056"/>
      <c r="AP30" s="1056"/>
      <c r="AQ30" s="1056"/>
      <c r="AR30" s="1056"/>
      <c r="AS30" s="1056"/>
      <c r="AT30" s="1056"/>
      <c r="AU30" s="1056"/>
      <c r="AV30" s="1056"/>
      <c r="AW30" s="1056"/>
      <c r="AX30" s="1056"/>
      <c r="AY30" s="1056"/>
      <c r="AZ30" s="1056"/>
      <c r="BA30" s="1056"/>
      <c r="BB30" s="1056"/>
      <c r="BC30" s="1056"/>
      <c r="BD30" s="1056"/>
    </row>
    <row r="31" spans="1:58" ht="27" customHeight="1">
      <c r="A31" s="1202" t="s">
        <v>395</v>
      </c>
      <c r="B31" s="1202"/>
      <c r="C31" s="1202"/>
      <c r="D31" s="1202"/>
      <c r="E31" s="1202"/>
      <c r="F31" s="1202"/>
      <c r="G31" s="1202"/>
      <c r="H31" s="1202"/>
      <c r="I31" s="1202"/>
      <c r="J31" s="1202"/>
      <c r="K31" s="1202"/>
      <c r="L31" s="1202"/>
      <c r="M31" s="1202"/>
      <c r="N31" s="1202"/>
      <c r="O31" s="1202"/>
      <c r="P31" s="1202"/>
      <c r="Q31" s="1202"/>
      <c r="R31" s="1202"/>
      <c r="S31" s="1202"/>
      <c r="T31" s="1202"/>
      <c r="U31" s="1202"/>
      <c r="V31" s="1202"/>
      <c r="W31" s="1202"/>
      <c r="X31" s="1202"/>
      <c r="Y31" s="1202"/>
      <c r="Z31" s="1202"/>
      <c r="AA31" s="1202"/>
      <c r="AB31" s="1202"/>
      <c r="AC31" s="1202"/>
      <c r="AD31" s="1202"/>
      <c r="AE31" s="1202"/>
      <c r="AF31" s="1202"/>
      <c r="AG31" s="1202"/>
      <c r="AH31" s="1202"/>
      <c r="AI31" s="1202"/>
      <c r="AJ31" s="1202"/>
      <c r="AK31" s="1202"/>
      <c r="AL31" s="1202"/>
      <c r="AM31" s="1202"/>
      <c r="AN31" s="1202"/>
      <c r="AO31" s="1202"/>
      <c r="AP31" s="1202"/>
      <c r="AQ31" s="1202"/>
      <c r="AR31" s="1202"/>
      <c r="AS31" s="1202"/>
      <c r="AT31" s="1202"/>
      <c r="AU31" s="1202"/>
      <c r="AV31" s="1202"/>
      <c r="AW31" s="1202"/>
      <c r="AX31" s="1202"/>
      <c r="AY31" s="1202"/>
      <c r="AZ31" s="1202"/>
      <c r="BA31" s="1202"/>
      <c r="BB31" s="1202"/>
      <c r="BC31" s="1202"/>
      <c r="BD31" s="1202"/>
      <c r="BE31" s="1093"/>
      <c r="BF31" s="1093"/>
    </row>
    <row r="32" spans="1:56" ht="29.25" customHeight="1">
      <c r="A32" s="1056"/>
      <c r="B32" s="1056"/>
      <c r="C32" s="1056"/>
      <c r="D32" s="1056"/>
      <c r="E32" s="1092"/>
      <c r="F32" s="1056"/>
      <c r="G32" s="1056"/>
      <c r="H32" s="1056"/>
      <c r="I32" s="1056"/>
      <c r="J32" s="1091"/>
      <c r="K32" s="1091"/>
      <c r="L32" s="1091"/>
      <c r="M32" s="1091"/>
      <c r="N32" s="1091"/>
      <c r="O32" s="1091"/>
      <c r="P32" s="1091"/>
      <c r="Q32" s="1091"/>
      <c r="R32" s="1091"/>
      <c r="S32" s="1091"/>
      <c r="T32" s="1091"/>
      <c r="U32" s="1091"/>
      <c r="V32" s="1091"/>
      <c r="W32" s="1091"/>
      <c r="X32" s="1091"/>
      <c r="Y32" s="1091"/>
      <c r="Z32" s="1091"/>
      <c r="AA32" s="1091"/>
      <c r="AB32" s="1091"/>
      <c r="AC32" s="1091"/>
      <c r="AD32" s="1091"/>
      <c r="AE32" s="1091"/>
      <c r="AF32" s="1091"/>
      <c r="AG32" s="1091"/>
      <c r="AH32" s="1091"/>
      <c r="AI32" s="1091"/>
      <c r="AJ32" s="1091"/>
      <c r="AK32" s="1091"/>
      <c r="AL32" s="1091"/>
      <c r="AM32" s="1091"/>
      <c r="AN32" s="1091"/>
      <c r="AO32" s="1091"/>
      <c r="AP32" s="1091"/>
      <c r="AQ32" s="1091"/>
      <c r="AR32" s="1090"/>
      <c r="AS32" s="1089"/>
      <c r="AT32" s="1088"/>
      <c r="AU32" s="1088"/>
      <c r="AV32" s="1088"/>
      <c r="AW32" s="1088"/>
      <c r="AX32" s="1088"/>
      <c r="AY32" s="1088"/>
      <c r="AZ32" s="1087"/>
      <c r="BA32" s="1086"/>
      <c r="BB32" s="1085"/>
      <c r="BC32" s="1085"/>
      <c r="BD32" s="1085"/>
    </row>
    <row r="33" spans="1:55" ht="22.5" customHeight="1">
      <c r="A33" s="1056"/>
      <c r="B33" s="1219" t="s">
        <v>388</v>
      </c>
      <c r="C33" s="1219"/>
      <c r="D33" s="1219"/>
      <c r="E33" s="1219" t="s">
        <v>394</v>
      </c>
      <c r="F33" s="1219"/>
      <c r="G33" s="1219"/>
      <c r="H33" s="1219" t="s">
        <v>393</v>
      </c>
      <c r="I33" s="1219"/>
      <c r="J33" s="1219"/>
      <c r="K33" s="1219" t="s">
        <v>69</v>
      </c>
      <c r="L33" s="1219"/>
      <c r="M33" s="1219"/>
      <c r="N33" s="1219" t="s">
        <v>70</v>
      </c>
      <c r="O33" s="1219"/>
      <c r="P33" s="1219"/>
      <c r="Q33" s="1219" t="s">
        <v>392</v>
      </c>
      <c r="R33" s="1219"/>
      <c r="S33" s="1219"/>
      <c r="T33" s="1219"/>
      <c r="U33" s="1219" t="s">
        <v>391</v>
      </c>
      <c r="V33" s="1219"/>
      <c r="W33" s="1219" t="s">
        <v>40</v>
      </c>
      <c r="X33" s="1219"/>
      <c r="Y33" s="1081"/>
      <c r="Z33" s="1083"/>
      <c r="AA33" s="1235" t="s">
        <v>71</v>
      </c>
      <c r="AB33" s="1236"/>
      <c r="AC33" s="1236"/>
      <c r="AD33" s="1236"/>
      <c r="AE33" s="1236"/>
      <c r="AF33" s="1237"/>
      <c r="AG33" s="1219" t="s">
        <v>76</v>
      </c>
      <c r="AH33" s="1219"/>
      <c r="AI33" s="1219" t="s">
        <v>388</v>
      </c>
      <c r="AJ33" s="1219"/>
      <c r="AK33" s="1056"/>
      <c r="AL33" s="1056"/>
      <c r="AM33" s="1219" t="s">
        <v>390</v>
      </c>
      <c r="AN33" s="1219"/>
      <c r="AO33" s="1219"/>
      <c r="AP33" s="1219"/>
      <c r="AQ33" s="1219"/>
      <c r="AR33" s="1219"/>
      <c r="AS33" s="1219" t="s">
        <v>389</v>
      </c>
      <c r="AT33" s="1219"/>
      <c r="AU33" s="1219"/>
      <c r="AV33" s="1219"/>
      <c r="AW33" s="1219"/>
      <c r="AX33" s="1219"/>
      <c r="AY33" s="1219" t="s">
        <v>388</v>
      </c>
      <c r="AZ33" s="1219"/>
      <c r="BA33" s="1056"/>
      <c r="BB33" s="1056"/>
      <c r="BC33" s="1056"/>
    </row>
    <row r="34" spans="1:55" ht="18">
      <c r="A34" s="1056"/>
      <c r="B34" s="1219"/>
      <c r="C34" s="1219"/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1219"/>
      <c r="R34" s="1219"/>
      <c r="S34" s="1219"/>
      <c r="T34" s="1219"/>
      <c r="U34" s="1219"/>
      <c r="V34" s="1219"/>
      <c r="W34" s="1219"/>
      <c r="X34" s="1219"/>
      <c r="Y34" s="1081"/>
      <c r="Z34" s="1083"/>
      <c r="AA34" s="1238"/>
      <c r="AB34" s="1239"/>
      <c r="AC34" s="1239"/>
      <c r="AD34" s="1239"/>
      <c r="AE34" s="1239"/>
      <c r="AF34" s="1240"/>
      <c r="AG34" s="1219"/>
      <c r="AH34" s="1219"/>
      <c r="AI34" s="1219"/>
      <c r="AJ34" s="1219"/>
      <c r="AK34" s="1084"/>
      <c r="AL34" s="1084"/>
      <c r="AM34" s="1219"/>
      <c r="AN34" s="1219"/>
      <c r="AO34" s="1219"/>
      <c r="AP34" s="1219"/>
      <c r="AQ34" s="1219"/>
      <c r="AR34" s="1219"/>
      <c r="AS34" s="1219"/>
      <c r="AT34" s="1219"/>
      <c r="AU34" s="1219"/>
      <c r="AV34" s="1219"/>
      <c r="AW34" s="1219"/>
      <c r="AX34" s="1219"/>
      <c r="AY34" s="1219"/>
      <c r="AZ34" s="1219"/>
      <c r="BA34" s="1056"/>
      <c r="BB34" s="1056"/>
      <c r="BC34" s="1056"/>
    </row>
    <row r="35" spans="1:55" ht="18.75" customHeight="1">
      <c r="A35" s="1056"/>
      <c r="B35" s="1219"/>
      <c r="C35" s="1219"/>
      <c r="D35" s="1219"/>
      <c r="E35" s="1219"/>
      <c r="F35" s="1219"/>
      <c r="G35" s="1219"/>
      <c r="H35" s="1219"/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  <c r="S35" s="1219"/>
      <c r="T35" s="1219"/>
      <c r="U35" s="1219"/>
      <c r="V35" s="1219"/>
      <c r="W35" s="1219"/>
      <c r="X35" s="1219"/>
      <c r="Y35" s="1081"/>
      <c r="Z35" s="1083"/>
      <c r="AA35" s="1238"/>
      <c r="AB35" s="1239"/>
      <c r="AC35" s="1239"/>
      <c r="AD35" s="1239"/>
      <c r="AE35" s="1239"/>
      <c r="AF35" s="1240"/>
      <c r="AG35" s="1219"/>
      <c r="AH35" s="1219"/>
      <c r="AI35" s="1219"/>
      <c r="AJ35" s="1219"/>
      <c r="AK35" s="1082"/>
      <c r="AL35" s="1082"/>
      <c r="AM35" s="1219"/>
      <c r="AN35" s="1219"/>
      <c r="AO35" s="1219"/>
      <c r="AP35" s="1219"/>
      <c r="AQ35" s="1219"/>
      <c r="AR35" s="1219"/>
      <c r="AS35" s="1219"/>
      <c r="AT35" s="1219"/>
      <c r="AU35" s="1219"/>
      <c r="AV35" s="1219"/>
      <c r="AW35" s="1219"/>
      <c r="AX35" s="1219"/>
      <c r="AY35" s="1219"/>
      <c r="AZ35" s="1219"/>
      <c r="BA35" s="1056"/>
      <c r="BB35" s="1056"/>
      <c r="BC35" s="1056"/>
    </row>
    <row r="36" spans="1:55" ht="21.75" customHeight="1">
      <c r="A36" s="1056"/>
      <c r="B36" s="1219"/>
      <c r="C36" s="1219"/>
      <c r="D36" s="1219"/>
      <c r="E36" s="1219"/>
      <c r="F36" s="1219"/>
      <c r="G36" s="1219"/>
      <c r="H36" s="1219"/>
      <c r="I36" s="1219"/>
      <c r="J36" s="1219"/>
      <c r="K36" s="1219"/>
      <c r="L36" s="1219"/>
      <c r="M36" s="1219"/>
      <c r="N36" s="1219"/>
      <c r="O36" s="1219"/>
      <c r="P36" s="1219"/>
      <c r="Q36" s="1219"/>
      <c r="R36" s="1219"/>
      <c r="S36" s="1219"/>
      <c r="T36" s="1219"/>
      <c r="U36" s="1219"/>
      <c r="V36" s="1219"/>
      <c r="W36" s="1219"/>
      <c r="X36" s="1219"/>
      <c r="Y36" s="1081"/>
      <c r="Z36" s="1080"/>
      <c r="AA36" s="1238"/>
      <c r="AB36" s="1239"/>
      <c r="AC36" s="1239"/>
      <c r="AD36" s="1239"/>
      <c r="AE36" s="1239"/>
      <c r="AF36" s="1240"/>
      <c r="AG36" s="1219"/>
      <c r="AH36" s="1219"/>
      <c r="AI36" s="1219"/>
      <c r="AJ36" s="1219"/>
      <c r="AK36" s="1080"/>
      <c r="AL36" s="1080"/>
      <c r="AM36" s="1219"/>
      <c r="AN36" s="1219"/>
      <c r="AO36" s="1219"/>
      <c r="AP36" s="1219"/>
      <c r="AQ36" s="1219"/>
      <c r="AR36" s="1219"/>
      <c r="AS36" s="1219"/>
      <c r="AT36" s="1219"/>
      <c r="AU36" s="1219"/>
      <c r="AV36" s="1219"/>
      <c r="AW36" s="1219"/>
      <c r="AX36" s="1219"/>
      <c r="AY36" s="1219"/>
      <c r="AZ36" s="1219"/>
      <c r="BA36" s="1056"/>
      <c r="BB36" s="1056"/>
      <c r="BC36" s="1056"/>
    </row>
    <row r="37" spans="1:55" ht="18">
      <c r="A37" s="1056"/>
      <c r="B37" s="1219"/>
      <c r="C37" s="1219"/>
      <c r="D37" s="1219"/>
      <c r="E37" s="1219"/>
      <c r="F37" s="1219"/>
      <c r="G37" s="1219"/>
      <c r="H37" s="1219"/>
      <c r="I37" s="1219"/>
      <c r="J37" s="1219"/>
      <c r="K37" s="1219"/>
      <c r="L37" s="1219"/>
      <c r="M37" s="1219"/>
      <c r="N37" s="1219"/>
      <c r="O37" s="1219"/>
      <c r="P37" s="1219"/>
      <c r="Q37" s="1219"/>
      <c r="R37" s="1219"/>
      <c r="S37" s="1219"/>
      <c r="T37" s="1219"/>
      <c r="U37" s="1219"/>
      <c r="V37" s="1219"/>
      <c r="W37" s="1219"/>
      <c r="X37" s="1219"/>
      <c r="Y37" s="1080"/>
      <c r="Z37" s="1080"/>
      <c r="AA37" s="1241"/>
      <c r="AB37" s="1242"/>
      <c r="AC37" s="1242"/>
      <c r="AD37" s="1242"/>
      <c r="AE37" s="1242"/>
      <c r="AF37" s="1243"/>
      <c r="AG37" s="1219"/>
      <c r="AH37" s="1219"/>
      <c r="AI37" s="1219"/>
      <c r="AJ37" s="1219"/>
      <c r="AK37" s="1079"/>
      <c r="AL37" s="1079"/>
      <c r="AM37" s="1219"/>
      <c r="AN37" s="1219"/>
      <c r="AO37" s="1219"/>
      <c r="AP37" s="1219"/>
      <c r="AQ37" s="1219"/>
      <c r="AR37" s="1219"/>
      <c r="AS37" s="1219"/>
      <c r="AT37" s="1219"/>
      <c r="AU37" s="1219"/>
      <c r="AV37" s="1219"/>
      <c r="AW37" s="1219"/>
      <c r="AX37" s="1219"/>
      <c r="AY37" s="1219"/>
      <c r="AZ37" s="1219"/>
      <c r="BA37" s="1078"/>
      <c r="BB37" s="1056"/>
      <c r="BC37" s="1056"/>
    </row>
    <row r="38" spans="1:55" ht="18">
      <c r="A38" s="1056"/>
      <c r="B38" s="1222"/>
      <c r="C38" s="1222"/>
      <c r="D38" s="1222"/>
      <c r="E38" s="1222"/>
      <c r="F38" s="1222"/>
      <c r="G38" s="1222"/>
      <c r="H38" s="1222"/>
      <c r="I38" s="1222"/>
      <c r="J38" s="1222"/>
      <c r="K38" s="1222"/>
      <c r="L38" s="1222"/>
      <c r="M38" s="1222"/>
      <c r="N38" s="1222"/>
      <c r="O38" s="1222"/>
      <c r="P38" s="1222"/>
      <c r="Q38" s="1222"/>
      <c r="R38" s="1222"/>
      <c r="S38" s="1222"/>
      <c r="T38" s="1222"/>
      <c r="U38" s="1222"/>
      <c r="V38" s="1222"/>
      <c r="W38" s="1222"/>
      <c r="X38" s="1222"/>
      <c r="Y38" s="1059"/>
      <c r="Z38" s="1059"/>
      <c r="AA38" s="1258"/>
      <c r="AB38" s="1259"/>
      <c r="AC38" s="1259"/>
      <c r="AD38" s="1259"/>
      <c r="AE38" s="1259"/>
      <c r="AF38" s="1259"/>
      <c r="AG38" s="1259"/>
      <c r="AH38" s="1259"/>
      <c r="AI38" s="1259"/>
      <c r="AJ38" s="1260"/>
      <c r="AK38" s="1070"/>
      <c r="AL38" s="1070"/>
      <c r="AM38" s="1222"/>
      <c r="AN38" s="1222"/>
      <c r="AO38" s="1222"/>
      <c r="AP38" s="1222"/>
      <c r="AQ38" s="1222"/>
      <c r="AR38" s="1222"/>
      <c r="AS38" s="1222"/>
      <c r="AT38" s="1222"/>
      <c r="AU38" s="1222"/>
      <c r="AV38" s="1222"/>
      <c r="AW38" s="1222"/>
      <c r="AX38" s="1222"/>
      <c r="AY38" s="1222"/>
      <c r="AZ38" s="1222"/>
      <c r="BA38" s="1056"/>
      <c r="BB38" s="1056"/>
      <c r="BC38" s="1056"/>
    </row>
    <row r="39" spans="1:55" ht="18">
      <c r="A39" s="1056"/>
      <c r="B39" s="1207">
        <v>1</v>
      </c>
      <c r="C39" s="1207"/>
      <c r="D39" s="1207"/>
      <c r="E39" s="1207">
        <v>32</v>
      </c>
      <c r="F39" s="1207"/>
      <c r="G39" s="1207"/>
      <c r="H39" s="1207">
        <v>8</v>
      </c>
      <c r="I39" s="1207"/>
      <c r="J39" s="1207"/>
      <c r="K39" s="1207">
        <v>0</v>
      </c>
      <c r="L39" s="1207"/>
      <c r="M39" s="1207"/>
      <c r="N39" s="1207">
        <v>0</v>
      </c>
      <c r="O39" s="1207"/>
      <c r="P39" s="1207"/>
      <c r="Q39" s="1208">
        <v>0</v>
      </c>
      <c r="R39" s="1208"/>
      <c r="S39" s="1208"/>
      <c r="T39" s="1208"/>
      <c r="U39" s="1208">
        <v>12</v>
      </c>
      <c r="V39" s="1208"/>
      <c r="W39" s="1208">
        <f>SUM(E39:V39)</f>
        <v>52</v>
      </c>
      <c r="X39" s="1208"/>
      <c r="Y39" s="1059"/>
      <c r="Z39" s="1059"/>
      <c r="AA39" s="1262" t="s">
        <v>387</v>
      </c>
      <c r="AB39" s="1263"/>
      <c r="AC39" s="1263"/>
      <c r="AD39" s="1263"/>
      <c r="AE39" s="1263"/>
      <c r="AF39" s="1264"/>
      <c r="AG39" s="1224">
        <v>8</v>
      </c>
      <c r="AH39" s="1224"/>
      <c r="AI39" s="1224">
        <v>4</v>
      </c>
      <c r="AJ39" s="1224"/>
      <c r="AK39" s="1063"/>
      <c r="AL39" s="1063"/>
      <c r="AM39" s="1284"/>
      <c r="AN39" s="1285"/>
      <c r="AO39" s="1285"/>
      <c r="AP39" s="1285"/>
      <c r="AQ39" s="1285"/>
      <c r="AR39" s="1286"/>
      <c r="AS39" s="1269" t="s">
        <v>386</v>
      </c>
      <c r="AT39" s="1270"/>
      <c r="AU39" s="1270"/>
      <c r="AV39" s="1270"/>
      <c r="AW39" s="1270"/>
      <c r="AX39" s="1271"/>
      <c r="AY39" s="1278">
        <v>4</v>
      </c>
      <c r="AZ39" s="1279"/>
      <c r="BA39" s="1056"/>
      <c r="BB39" s="1056"/>
      <c r="BC39" s="1056"/>
    </row>
    <row r="40" spans="1:55" ht="18">
      <c r="A40" s="1056"/>
      <c r="B40" s="1207">
        <v>2</v>
      </c>
      <c r="C40" s="1207"/>
      <c r="D40" s="1207"/>
      <c r="E40" s="1207">
        <v>32</v>
      </c>
      <c r="F40" s="1207"/>
      <c r="G40" s="1207"/>
      <c r="H40" s="1207">
        <v>8</v>
      </c>
      <c r="I40" s="1207"/>
      <c r="J40" s="1207"/>
      <c r="K40" s="1208">
        <v>0</v>
      </c>
      <c r="L40" s="1208"/>
      <c r="M40" s="1208"/>
      <c r="N40" s="1208">
        <v>0</v>
      </c>
      <c r="O40" s="1208"/>
      <c r="P40" s="1208"/>
      <c r="Q40" s="1207">
        <v>0</v>
      </c>
      <c r="R40" s="1207"/>
      <c r="S40" s="1207"/>
      <c r="T40" s="1207"/>
      <c r="U40" s="1207">
        <v>12</v>
      </c>
      <c r="V40" s="1207"/>
      <c r="W40" s="1208">
        <f>SUM(E40:V40)</f>
        <v>52</v>
      </c>
      <c r="X40" s="1208"/>
      <c r="Y40" s="1077"/>
      <c r="Z40" s="1077"/>
      <c r="AA40" s="1258"/>
      <c r="AB40" s="1259"/>
      <c r="AC40" s="1259"/>
      <c r="AD40" s="1259"/>
      <c r="AE40" s="1259"/>
      <c r="AF40" s="1260"/>
      <c r="AG40" s="1222"/>
      <c r="AH40" s="1222"/>
      <c r="AI40" s="1222"/>
      <c r="AJ40" s="1222"/>
      <c r="AK40" s="1070"/>
      <c r="AL40" s="1070"/>
      <c r="AM40" s="1287"/>
      <c r="AN40" s="1288"/>
      <c r="AO40" s="1288"/>
      <c r="AP40" s="1288"/>
      <c r="AQ40" s="1288"/>
      <c r="AR40" s="1289"/>
      <c r="AS40" s="1272"/>
      <c r="AT40" s="1273"/>
      <c r="AU40" s="1273"/>
      <c r="AV40" s="1273"/>
      <c r="AW40" s="1273"/>
      <c r="AX40" s="1274"/>
      <c r="AY40" s="1280"/>
      <c r="AZ40" s="1281"/>
      <c r="BA40" s="1056"/>
      <c r="BB40" s="1056"/>
      <c r="BC40" s="1056"/>
    </row>
    <row r="41" spans="1:55" ht="18">
      <c r="A41" s="1056"/>
      <c r="B41" s="1207">
        <v>3</v>
      </c>
      <c r="C41" s="1207"/>
      <c r="D41" s="1207"/>
      <c r="E41" s="1225">
        <v>32</v>
      </c>
      <c r="F41" s="1225"/>
      <c r="G41" s="1225"/>
      <c r="H41" s="1225">
        <v>8</v>
      </c>
      <c r="I41" s="1225"/>
      <c r="J41" s="1225"/>
      <c r="K41" s="1208">
        <v>0</v>
      </c>
      <c r="L41" s="1208"/>
      <c r="M41" s="1208"/>
      <c r="N41" s="1208">
        <v>0</v>
      </c>
      <c r="O41" s="1208"/>
      <c r="P41" s="1208"/>
      <c r="Q41" s="1208">
        <v>0</v>
      </c>
      <c r="R41" s="1208"/>
      <c r="S41" s="1208"/>
      <c r="T41" s="1208"/>
      <c r="U41" s="1208">
        <v>12</v>
      </c>
      <c r="V41" s="1208"/>
      <c r="W41" s="1208">
        <f>SUM(E41:V41)</f>
        <v>52</v>
      </c>
      <c r="X41" s="1208"/>
      <c r="Y41" s="1059"/>
      <c r="Z41" s="1059"/>
      <c r="AA41" s="1258"/>
      <c r="AB41" s="1259"/>
      <c r="AC41" s="1259"/>
      <c r="AD41" s="1259"/>
      <c r="AE41" s="1259"/>
      <c r="AF41" s="1260"/>
      <c r="AG41" s="1222"/>
      <c r="AH41" s="1222"/>
      <c r="AI41" s="1222"/>
      <c r="AJ41" s="1222"/>
      <c r="AK41" s="1070"/>
      <c r="AL41" s="1070"/>
      <c r="AM41" s="1290"/>
      <c r="AN41" s="1291"/>
      <c r="AO41" s="1291"/>
      <c r="AP41" s="1291"/>
      <c r="AQ41" s="1291"/>
      <c r="AR41" s="1292"/>
      <c r="AS41" s="1275"/>
      <c r="AT41" s="1276"/>
      <c r="AU41" s="1276"/>
      <c r="AV41" s="1276"/>
      <c r="AW41" s="1276"/>
      <c r="AX41" s="1277"/>
      <c r="AY41" s="1282"/>
      <c r="AZ41" s="1283"/>
      <c r="BA41" s="1062"/>
      <c r="BB41" s="1062"/>
      <c r="BC41" s="1062"/>
    </row>
    <row r="42" spans="1:55" ht="18">
      <c r="A42" s="1056"/>
      <c r="B42" s="1207">
        <v>4</v>
      </c>
      <c r="C42" s="1207"/>
      <c r="D42" s="1207"/>
      <c r="E42" s="1208">
        <v>24</v>
      </c>
      <c r="F42" s="1208"/>
      <c r="G42" s="1208"/>
      <c r="H42" s="1223">
        <v>6</v>
      </c>
      <c r="I42" s="1223"/>
      <c r="J42" s="1223"/>
      <c r="K42" s="1208">
        <v>4</v>
      </c>
      <c r="L42" s="1208"/>
      <c r="M42" s="1208"/>
      <c r="N42" s="1208">
        <v>2</v>
      </c>
      <c r="O42" s="1208"/>
      <c r="P42" s="1208"/>
      <c r="Q42" s="1207">
        <v>4</v>
      </c>
      <c r="R42" s="1207"/>
      <c r="S42" s="1207"/>
      <c r="T42" s="1207"/>
      <c r="U42" s="1207">
        <v>2</v>
      </c>
      <c r="V42" s="1207"/>
      <c r="W42" s="1208">
        <f>SUM(E42:V42)</f>
        <v>42</v>
      </c>
      <c r="X42" s="1208"/>
      <c r="Y42" s="1077"/>
      <c r="Z42" s="1077"/>
      <c r="AA42" s="1258"/>
      <c r="AB42" s="1259"/>
      <c r="AC42" s="1259"/>
      <c r="AD42" s="1259"/>
      <c r="AE42" s="1259"/>
      <c r="AF42" s="1260"/>
      <c r="AG42" s="1222"/>
      <c r="AH42" s="1222"/>
      <c r="AI42" s="1222"/>
      <c r="AJ42" s="1222"/>
      <c r="AK42" s="1070"/>
      <c r="AL42" s="1070"/>
      <c r="AM42" s="1258"/>
      <c r="AN42" s="1259"/>
      <c r="AO42" s="1259"/>
      <c r="AP42" s="1259"/>
      <c r="AQ42" s="1259"/>
      <c r="AR42" s="1260"/>
      <c r="AS42" s="1266"/>
      <c r="AT42" s="1267"/>
      <c r="AU42" s="1267"/>
      <c r="AV42" s="1267"/>
      <c r="AW42" s="1267"/>
      <c r="AX42" s="1268"/>
      <c r="AY42" s="1265"/>
      <c r="AZ42" s="1222"/>
      <c r="BA42" s="1068"/>
      <c r="BB42" s="1063"/>
      <c r="BC42" s="1063"/>
    </row>
    <row r="43" spans="1:56" ht="18">
      <c r="A43" s="1056"/>
      <c r="B43" s="1293" t="s">
        <v>40</v>
      </c>
      <c r="C43" s="1293"/>
      <c r="D43" s="1293"/>
      <c r="E43" s="1208">
        <f>SUM(E39:G42)</f>
        <v>120</v>
      </c>
      <c r="F43" s="1208"/>
      <c r="G43" s="1208"/>
      <c r="H43" s="1208">
        <f>SUM(H39:J42)</f>
        <v>30</v>
      </c>
      <c r="I43" s="1208"/>
      <c r="J43" s="1208"/>
      <c r="K43" s="1208">
        <f>SUM(K39:M42)</f>
        <v>4</v>
      </c>
      <c r="L43" s="1208"/>
      <c r="M43" s="1208"/>
      <c r="N43" s="1208">
        <f>SUM(N39:P42)</f>
        <v>2</v>
      </c>
      <c r="O43" s="1208"/>
      <c r="P43" s="1208"/>
      <c r="Q43" s="1207">
        <f>SUM(Q39:T42)</f>
        <v>4</v>
      </c>
      <c r="R43" s="1207"/>
      <c r="S43" s="1207"/>
      <c r="T43" s="1207"/>
      <c r="U43" s="1207">
        <f>SUM(U39:V42)</f>
        <v>38</v>
      </c>
      <c r="V43" s="1207"/>
      <c r="W43" s="1208">
        <f>SUM(E43:V43)</f>
        <v>198</v>
      </c>
      <c r="X43" s="1208"/>
      <c r="Y43" s="1059"/>
      <c r="Z43" s="1059"/>
      <c r="AA43" s="1059"/>
      <c r="AB43" s="1059"/>
      <c r="AC43" s="1059"/>
      <c r="AD43" s="1059"/>
      <c r="AE43" s="1059"/>
      <c r="AF43" s="1059"/>
      <c r="AG43" s="1059"/>
      <c r="AH43" s="1059"/>
      <c r="AI43" s="1070"/>
      <c r="AJ43" s="1070"/>
      <c r="AK43" s="1070"/>
      <c r="AL43" s="1070"/>
      <c r="AM43" s="1070"/>
      <c r="AN43" s="1070"/>
      <c r="AO43" s="1070"/>
      <c r="AP43" s="1070"/>
      <c r="AQ43" s="1063"/>
      <c r="AR43" s="1063"/>
      <c r="AS43" s="1069"/>
      <c r="AW43" s="1068"/>
      <c r="AX43" s="1068"/>
      <c r="AY43" s="1068"/>
      <c r="AZ43" s="1068"/>
      <c r="BA43" s="1068"/>
      <c r="BB43" s="1068"/>
      <c r="BC43" s="1063"/>
      <c r="BD43" s="1063"/>
    </row>
    <row r="44" spans="1:56" ht="18">
      <c r="A44" s="1056"/>
      <c r="B44" s="1056"/>
      <c r="Y44" s="1076"/>
      <c r="Z44" s="1076"/>
      <c r="AA44" s="1076"/>
      <c r="AB44" s="1073"/>
      <c r="AC44" s="1075"/>
      <c r="AD44" s="1075"/>
      <c r="AE44" s="1075"/>
      <c r="AF44" s="1075"/>
      <c r="AG44" s="1075"/>
      <c r="AH44" s="1075"/>
      <c r="AI44" s="1074"/>
      <c r="AJ44" s="1073"/>
      <c r="AK44" s="1074"/>
      <c r="AL44" s="1073"/>
      <c r="AM44" s="1075"/>
      <c r="AN44" s="1075"/>
      <c r="AO44" s="1075"/>
      <c r="AP44" s="1075"/>
      <c r="AQ44" s="1075"/>
      <c r="AR44" s="1075"/>
      <c r="AS44" s="1074"/>
      <c r="AT44" s="1073"/>
      <c r="AU44" s="1073"/>
      <c r="AV44" s="1075"/>
      <c r="AW44" s="1075"/>
      <c r="AX44" s="1075"/>
      <c r="AY44" s="1075"/>
      <c r="AZ44" s="1075"/>
      <c r="BA44" s="1075"/>
      <c r="BB44" s="1074"/>
      <c r="BC44" s="1073"/>
      <c r="BD44" s="1068"/>
    </row>
    <row r="45" spans="1:56" ht="18">
      <c r="A45" s="1056"/>
      <c r="B45" s="1056"/>
      <c r="C45" s="1056"/>
      <c r="D45" s="1063"/>
      <c r="E45" s="1062"/>
      <c r="F45" s="1062"/>
      <c r="G45" s="1062"/>
      <c r="H45" s="1072"/>
      <c r="I45" s="1062"/>
      <c r="J45" s="1071"/>
      <c r="K45" s="1059"/>
      <c r="L45" s="1059"/>
      <c r="M45" s="1059"/>
      <c r="N45" s="1059"/>
      <c r="O45" s="1059"/>
      <c r="P45" s="1059"/>
      <c r="Q45" s="1059"/>
      <c r="R45" s="1059"/>
      <c r="S45" s="1059"/>
      <c r="T45" s="1059"/>
      <c r="U45" s="1059"/>
      <c r="V45" s="1059"/>
      <c r="W45" s="1059"/>
      <c r="X45" s="1059"/>
      <c r="Y45" s="1059"/>
      <c r="Z45" s="1059"/>
      <c r="AA45" s="1059"/>
      <c r="AB45" s="1059"/>
      <c r="AC45" s="1059"/>
      <c r="AD45" s="1059"/>
      <c r="AE45" s="1059"/>
      <c r="AF45" s="1059"/>
      <c r="AG45" s="1059"/>
      <c r="AH45" s="1059"/>
      <c r="AI45" s="1070"/>
      <c r="AJ45" s="1070"/>
      <c r="AK45" s="1070"/>
      <c r="AL45" s="1070"/>
      <c r="AM45" s="1070"/>
      <c r="AN45" s="1070"/>
      <c r="AO45" s="1070"/>
      <c r="AP45" s="1070"/>
      <c r="AQ45" s="1063"/>
      <c r="AR45" s="1063"/>
      <c r="AS45" s="1069"/>
      <c r="AW45" s="1068"/>
      <c r="AX45" s="1068"/>
      <c r="AY45" s="1068"/>
      <c r="AZ45" s="1068"/>
      <c r="BA45" s="1068"/>
      <c r="BB45" s="1068"/>
      <c r="BC45" s="1068"/>
      <c r="BD45" s="1068"/>
    </row>
    <row r="46" spans="1:56" ht="18">
      <c r="A46" s="1056"/>
      <c r="B46" s="1056"/>
      <c r="C46" s="1056"/>
      <c r="D46" s="1063"/>
      <c r="E46" s="1062"/>
      <c r="F46" s="1066"/>
      <c r="G46" s="1065"/>
      <c r="H46" s="1066"/>
      <c r="I46" s="1065"/>
      <c r="J46" s="1066"/>
      <c r="K46" s="1065"/>
      <c r="L46" s="1067"/>
      <c r="M46" s="1065"/>
      <c r="N46" s="1066"/>
      <c r="O46" s="1065"/>
      <c r="P46" s="1066"/>
      <c r="Q46" s="1065"/>
      <c r="R46" s="1064"/>
      <c r="S46" s="1064"/>
      <c r="T46" s="1056"/>
      <c r="U46" s="1060"/>
      <c r="V46" s="1060"/>
      <c r="W46" s="1060"/>
      <c r="X46" s="1060"/>
      <c r="Y46" s="1056"/>
      <c r="AO46" s="1056"/>
      <c r="AP46" s="1056"/>
      <c r="AQ46" s="1056"/>
      <c r="AR46" s="1056"/>
      <c r="AS46" s="1056"/>
      <c r="AT46" s="1056"/>
      <c r="AU46" s="1056"/>
      <c r="AV46" s="1056"/>
      <c r="AW46" s="1056"/>
      <c r="AX46" s="1056"/>
      <c r="AY46" s="1056"/>
      <c r="AZ46" s="1056"/>
      <c r="BA46" s="1056"/>
      <c r="BB46" s="1056"/>
      <c r="BC46" s="1056"/>
      <c r="BD46" s="1056"/>
    </row>
    <row r="47" spans="1:56" ht="18">
      <c r="A47" s="1056"/>
      <c r="B47" s="1056"/>
      <c r="C47" s="1056"/>
      <c r="D47" s="1063"/>
      <c r="E47" s="1062"/>
      <c r="F47" s="1066"/>
      <c r="G47" s="1065"/>
      <c r="H47" s="1066"/>
      <c r="I47" s="1065"/>
      <c r="J47" s="1066"/>
      <c r="K47" s="1065"/>
      <c r="L47" s="1067"/>
      <c r="M47" s="1065"/>
      <c r="N47" s="1066"/>
      <c r="O47" s="1065"/>
      <c r="P47" s="1066"/>
      <c r="Q47" s="1065"/>
      <c r="R47" s="1064"/>
      <c r="S47" s="1064"/>
      <c r="T47" s="1056"/>
      <c r="U47" s="1060"/>
      <c r="V47" s="1060"/>
      <c r="W47" s="1060"/>
      <c r="X47" s="1060"/>
      <c r="Y47" s="1056"/>
      <c r="Z47" s="1059"/>
      <c r="AA47" s="1059"/>
      <c r="AB47" s="1059"/>
      <c r="AC47" s="1059"/>
      <c r="AD47" s="1059"/>
      <c r="AE47" s="1059"/>
      <c r="AF47" s="1059"/>
      <c r="AG47" s="1063"/>
      <c r="AH47" s="1063"/>
      <c r="AI47" s="1063"/>
      <c r="AJ47" s="1063"/>
      <c r="AK47" s="1063"/>
      <c r="AL47" s="1063"/>
      <c r="AM47" s="1063"/>
      <c r="AN47" s="1063"/>
      <c r="AO47" s="1056"/>
      <c r="AP47" s="1056"/>
      <c r="AQ47" s="1056"/>
      <c r="AR47" s="1056"/>
      <c r="AS47" s="1056"/>
      <c r="AT47" s="1056"/>
      <c r="AU47" s="1056"/>
      <c r="AV47" s="1056"/>
      <c r="AW47" s="1056"/>
      <c r="AX47" s="1056"/>
      <c r="AY47" s="1056"/>
      <c r="AZ47" s="1056"/>
      <c r="BA47" s="1056"/>
      <c r="BB47" s="1056"/>
      <c r="BC47" s="1056"/>
      <c r="BD47" s="1056"/>
    </row>
    <row r="48" spans="1:58" ht="20.25">
      <c r="A48" s="1057"/>
      <c r="B48" s="1057"/>
      <c r="C48" s="1057"/>
      <c r="D48" s="1058"/>
      <c r="E48" s="1058"/>
      <c r="F48" s="1058"/>
      <c r="G48" s="1058"/>
      <c r="H48" s="1058"/>
      <c r="I48" s="1058"/>
      <c r="J48" s="1058"/>
      <c r="K48" s="1058"/>
      <c r="L48" s="1058"/>
      <c r="M48" s="1058"/>
      <c r="N48" s="1057"/>
      <c r="O48" s="1057"/>
      <c r="P48" s="1057"/>
      <c r="Q48" s="1057"/>
      <c r="R48" s="1057"/>
      <c r="S48" s="1057"/>
      <c r="T48" s="1057"/>
      <c r="U48" s="1057"/>
      <c r="V48" s="1057"/>
      <c r="W48" s="1057"/>
      <c r="X48" s="1057"/>
      <c r="Y48" s="1057"/>
      <c r="Z48" s="1058"/>
      <c r="AA48" s="1058"/>
      <c r="AB48" s="1058"/>
      <c r="AC48" s="1058"/>
      <c r="AD48" s="1058"/>
      <c r="AE48" s="1058"/>
      <c r="AF48" s="1058"/>
      <c r="AG48" s="1058"/>
      <c r="AH48" s="1058"/>
      <c r="AI48" s="1058"/>
      <c r="AJ48" s="1058"/>
      <c r="AK48" s="1057"/>
      <c r="AL48" s="1057"/>
      <c r="AM48" s="1057"/>
      <c r="AN48" s="1057"/>
      <c r="AO48" s="1057"/>
      <c r="AP48" s="1057"/>
      <c r="AQ48" s="1057"/>
      <c r="AR48" s="1058"/>
      <c r="AS48" s="1058"/>
      <c r="AT48" s="1058"/>
      <c r="AU48" s="1058"/>
      <c r="AV48" s="1058"/>
      <c r="AW48" s="1058"/>
      <c r="AX48" s="1058"/>
      <c r="AY48" s="1058"/>
      <c r="AZ48" s="1058"/>
      <c r="BA48" s="1058"/>
      <c r="BB48" s="1057"/>
      <c r="BC48" s="1057"/>
      <c r="BD48" s="1057"/>
      <c r="BE48" s="1057"/>
      <c r="BF48" s="1057"/>
    </row>
    <row r="49" spans="1:58" ht="12.75">
      <c r="A49" s="1057"/>
      <c r="B49" s="1057"/>
      <c r="C49" s="1057"/>
      <c r="D49" s="1057"/>
      <c r="E49" s="1057"/>
      <c r="F49" s="1057"/>
      <c r="G49" s="1057"/>
      <c r="H49" s="1057"/>
      <c r="I49" s="1057"/>
      <c r="J49" s="1057"/>
      <c r="K49" s="1057"/>
      <c r="L49" s="1057"/>
      <c r="M49" s="1057"/>
      <c r="N49" s="1057"/>
      <c r="O49" s="1057"/>
      <c r="P49" s="1057"/>
      <c r="Q49" s="1057"/>
      <c r="R49" s="1057"/>
      <c r="S49" s="1057"/>
      <c r="T49" s="1057"/>
      <c r="U49" s="1057"/>
      <c r="V49" s="1057"/>
      <c r="W49" s="1057"/>
      <c r="X49" s="1057"/>
      <c r="Y49" s="1057"/>
      <c r="Z49" s="1057"/>
      <c r="AA49" s="1057"/>
      <c r="AB49" s="1057"/>
      <c r="AC49" s="1057"/>
      <c r="AD49" s="1057"/>
      <c r="AE49" s="1057"/>
      <c r="AF49" s="1057"/>
      <c r="AG49" s="1057"/>
      <c r="AH49" s="1057"/>
      <c r="AI49" s="1057"/>
      <c r="AJ49" s="1057"/>
      <c r="AK49" s="1057"/>
      <c r="AL49" s="1057"/>
      <c r="AM49" s="1057"/>
      <c r="AN49" s="1057"/>
      <c r="AO49" s="1057"/>
      <c r="AP49" s="1057"/>
      <c r="AQ49" s="1057"/>
      <c r="AR49" s="1057"/>
      <c r="AS49" s="1057"/>
      <c r="AT49" s="1057"/>
      <c r="AU49" s="1057"/>
      <c r="AV49" s="1057"/>
      <c r="AW49" s="1057"/>
      <c r="AX49" s="1057"/>
      <c r="AY49" s="1057"/>
      <c r="AZ49" s="1057"/>
      <c r="BA49" s="1057"/>
      <c r="BB49" s="1057"/>
      <c r="BC49" s="1057"/>
      <c r="BD49" s="1057"/>
      <c r="BE49" s="1057"/>
      <c r="BF49" s="1057"/>
    </row>
    <row r="50" spans="1:56" ht="23.25">
      <c r="A50" s="1056"/>
      <c r="B50" s="1056"/>
      <c r="C50" s="1056"/>
      <c r="D50" s="1063"/>
      <c r="E50" s="1062"/>
      <c r="F50" s="1061"/>
      <c r="G50" s="1061"/>
      <c r="H50" s="1061"/>
      <c r="I50" s="1061"/>
      <c r="J50" s="1061"/>
      <c r="K50" s="1061"/>
      <c r="L50" s="1061"/>
      <c r="M50" s="1061"/>
      <c r="N50" s="1061"/>
      <c r="O50" s="1061"/>
      <c r="P50" s="1061"/>
      <c r="Q50" s="1061"/>
      <c r="R50" s="1061"/>
      <c r="S50" s="1061"/>
      <c r="T50" s="1061"/>
      <c r="U50" s="1060"/>
      <c r="V50" s="1060"/>
      <c r="W50" s="1060"/>
      <c r="X50" s="1060"/>
      <c r="Y50" s="1056"/>
      <c r="Z50" s="1059"/>
      <c r="AA50" s="1059"/>
      <c r="AB50" s="1059"/>
      <c r="AP50" s="1056"/>
      <c r="AQ50" s="1056"/>
      <c r="AR50" s="1056"/>
      <c r="AS50" s="1056"/>
      <c r="AT50" s="1056"/>
      <c r="AU50" s="1056"/>
      <c r="AV50" s="1056"/>
      <c r="AW50" s="1056"/>
      <c r="AX50" s="1056"/>
      <c r="AY50" s="1056"/>
      <c r="AZ50" s="1056"/>
      <c r="BA50" s="1056"/>
      <c r="BB50" s="1056"/>
      <c r="BC50" s="1056"/>
      <c r="BD50" s="1056"/>
    </row>
    <row r="51" spans="1:56" ht="20.25">
      <c r="A51" s="1056"/>
      <c r="B51" s="1056"/>
      <c r="C51" s="1056"/>
      <c r="D51" s="1056"/>
      <c r="E51" s="1056"/>
      <c r="F51" s="1058"/>
      <c r="G51" s="1058"/>
      <c r="H51" s="1058"/>
      <c r="I51" s="1058"/>
      <c r="J51" s="1058"/>
      <c r="K51" s="1058"/>
      <c r="L51" s="1058"/>
      <c r="M51" s="1058"/>
      <c r="N51" s="1058"/>
      <c r="O51" s="1058"/>
      <c r="P51" s="1057"/>
      <c r="Q51" s="1057"/>
      <c r="R51" s="1057"/>
      <c r="S51" s="1057"/>
      <c r="T51" s="1057"/>
      <c r="U51" s="1056"/>
      <c r="V51" s="1056"/>
      <c r="W51" s="1056"/>
      <c r="X51" s="1056"/>
      <c r="Y51" s="1056"/>
      <c r="Z51" s="1056"/>
      <c r="AA51" s="1056"/>
      <c r="AB51" s="1056"/>
      <c r="AP51" s="1056"/>
      <c r="AQ51" s="1056"/>
      <c r="AR51" s="1056"/>
      <c r="AS51" s="1056"/>
      <c r="AT51" s="1056"/>
      <c r="AU51" s="1056"/>
      <c r="AV51" s="1056"/>
      <c r="AW51" s="1056"/>
      <c r="AX51" s="1056"/>
      <c r="AY51" s="1056"/>
      <c r="AZ51" s="1056"/>
      <c r="BA51" s="1056"/>
      <c r="BB51" s="1056"/>
      <c r="BC51" s="1056"/>
      <c r="BD51" s="1056"/>
    </row>
    <row r="53" ht="18" customHeight="1"/>
    <row r="54" ht="18" customHeight="1"/>
  </sheetData>
  <sheetProtection/>
  <mergeCells count="136">
    <mergeCell ref="U43:V43"/>
    <mergeCell ref="Q42:T42"/>
    <mergeCell ref="B42:D42"/>
    <mergeCell ref="B43:D43"/>
    <mergeCell ref="E33:G37"/>
    <mergeCell ref="B33:D37"/>
    <mergeCell ref="B38:X38"/>
    <mergeCell ref="B39:D39"/>
    <mergeCell ref="B40:D40"/>
    <mergeCell ref="Q33:T37"/>
    <mergeCell ref="Q43:T43"/>
    <mergeCell ref="AM39:AR41"/>
    <mergeCell ref="W43:X43"/>
    <mergeCell ref="E43:G43"/>
    <mergeCell ref="H43:J43"/>
    <mergeCell ref="K43:M43"/>
    <mergeCell ref="N43:P43"/>
    <mergeCell ref="U42:V42"/>
    <mergeCell ref="K42:M42"/>
    <mergeCell ref="E42:G42"/>
    <mergeCell ref="W42:X42"/>
    <mergeCell ref="AG40:AH40"/>
    <mergeCell ref="AY42:AZ42"/>
    <mergeCell ref="AS33:AX37"/>
    <mergeCell ref="AM33:AR37"/>
    <mergeCell ref="AM42:AR42"/>
    <mergeCell ref="AS42:AX42"/>
    <mergeCell ref="AS39:AX41"/>
    <mergeCell ref="AY39:AZ41"/>
    <mergeCell ref="AY33:AZ37"/>
    <mergeCell ref="AM38:AZ38"/>
    <mergeCell ref="I10:T10"/>
    <mergeCell ref="AI33:AJ37"/>
    <mergeCell ref="AG33:AH37"/>
    <mergeCell ref="AG42:AH42"/>
    <mergeCell ref="AI39:AJ39"/>
    <mergeCell ref="AI40:AJ40"/>
    <mergeCell ref="AA41:AF41"/>
    <mergeCell ref="AA42:AF42"/>
    <mergeCell ref="AA39:AF39"/>
    <mergeCell ref="AA40:AF40"/>
    <mergeCell ref="H9:V9"/>
    <mergeCell ref="AI42:AJ42"/>
    <mergeCell ref="AQ12:BC12"/>
    <mergeCell ref="AP7:BC7"/>
    <mergeCell ref="AC10:AK10"/>
    <mergeCell ref="AV10:BB10"/>
    <mergeCell ref="W9:AO9"/>
    <mergeCell ref="AO11:BF11"/>
    <mergeCell ref="B11:AN11"/>
    <mergeCell ref="AA38:AJ38"/>
    <mergeCell ref="E41:G41"/>
    <mergeCell ref="AY1:BB1"/>
    <mergeCell ref="AP9:BC9"/>
    <mergeCell ref="AT3:BD3"/>
    <mergeCell ref="AN4:BD4"/>
    <mergeCell ref="K3:AR3"/>
    <mergeCell ref="AU8:AY8"/>
    <mergeCell ref="R7:AK7"/>
    <mergeCell ref="S4:AI4"/>
    <mergeCell ref="B5:L5"/>
    <mergeCell ref="E40:G40"/>
    <mergeCell ref="B6:M6"/>
    <mergeCell ref="S12:AA12"/>
    <mergeCell ref="Q41:T41"/>
    <mergeCell ref="W33:X37"/>
    <mergeCell ref="W39:X39"/>
    <mergeCell ref="T20:AJ20"/>
    <mergeCell ref="A22:D22"/>
    <mergeCell ref="S16:AA16"/>
    <mergeCell ref="E22:H22"/>
    <mergeCell ref="E39:G39"/>
    <mergeCell ref="U39:V39"/>
    <mergeCell ref="N41:P41"/>
    <mergeCell ref="O5:AO5"/>
    <mergeCell ref="B9:G9"/>
    <mergeCell ref="AM22:AP22"/>
    <mergeCell ref="T18:AG18"/>
    <mergeCell ref="E21:M21"/>
    <mergeCell ref="W41:X41"/>
    <mergeCell ref="A21:D21"/>
    <mergeCell ref="Q39:T39"/>
    <mergeCell ref="AG41:AH41"/>
    <mergeCell ref="AG39:AH39"/>
    <mergeCell ref="H40:J40"/>
    <mergeCell ref="H41:J41"/>
    <mergeCell ref="K33:M37"/>
    <mergeCell ref="N33:P37"/>
    <mergeCell ref="W40:X40"/>
    <mergeCell ref="AA33:AF37"/>
    <mergeCell ref="K41:M41"/>
    <mergeCell ref="H42:J42"/>
    <mergeCell ref="N42:P42"/>
    <mergeCell ref="K39:M39"/>
    <mergeCell ref="K40:M40"/>
    <mergeCell ref="N39:P39"/>
    <mergeCell ref="N40:P40"/>
    <mergeCell ref="B13:AP13"/>
    <mergeCell ref="B15:AP15"/>
    <mergeCell ref="S14:AA14"/>
    <mergeCell ref="Q22:U22"/>
    <mergeCell ref="AD22:AH22"/>
    <mergeCell ref="U33:V37"/>
    <mergeCell ref="M22:P22"/>
    <mergeCell ref="B27:D27"/>
    <mergeCell ref="B25:D25"/>
    <mergeCell ref="H33:J37"/>
    <mergeCell ref="AS17:AY17"/>
    <mergeCell ref="AZ22:BD22"/>
    <mergeCell ref="V22:Y22"/>
    <mergeCell ref="I22:L22"/>
    <mergeCell ref="N21:Z21"/>
    <mergeCell ref="AJ21:AT21"/>
    <mergeCell ref="AQ22:AU22"/>
    <mergeCell ref="AW18:BB18"/>
    <mergeCell ref="BA17:BF17"/>
    <mergeCell ref="AR20:AW20"/>
    <mergeCell ref="A31:BD31"/>
    <mergeCell ref="A29:BD29"/>
    <mergeCell ref="A24:A27"/>
    <mergeCell ref="Q40:T40"/>
    <mergeCell ref="U41:V41"/>
    <mergeCell ref="U40:V40"/>
    <mergeCell ref="B26:D26"/>
    <mergeCell ref="B41:D41"/>
    <mergeCell ref="H39:J39"/>
    <mergeCell ref="AI41:AJ41"/>
    <mergeCell ref="A23:D23"/>
    <mergeCell ref="B24:D24"/>
    <mergeCell ref="AA21:AI21"/>
    <mergeCell ref="AU21:BD21"/>
    <mergeCell ref="AV22:AY22"/>
    <mergeCell ref="N19:AK19"/>
    <mergeCell ref="Z22:AC22"/>
    <mergeCell ref="AR19:AW19"/>
    <mergeCell ref="AI22:AL22"/>
  </mergeCells>
  <printOptions/>
  <pageMargins left="0.8661417322834646" right="0.35433070866141736" top="0.2755905511811024" bottom="0.31496062992125984" header="0.2362204724409449" footer="0.2362204724409449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78"/>
  <sheetViews>
    <sheetView view="pageBreakPreview" zoomScale="50" zoomScaleNormal="60" zoomScaleSheetLayoutView="50" zoomScalePageLayoutView="0" workbookViewId="0" topLeftCell="A39">
      <pane xSplit="3" topLeftCell="E1" activePane="topRight" state="frozen"/>
      <selection pane="topLeft" activeCell="Z23" sqref="Z23"/>
      <selection pane="topRight" activeCell="AD68" sqref="AD68"/>
    </sheetView>
  </sheetViews>
  <sheetFormatPr defaultColWidth="8.00390625" defaultRowHeight="12.75"/>
  <cols>
    <col min="1" max="1" width="9.875" style="456" customWidth="1"/>
    <col min="2" max="2" width="14.375" style="456" customWidth="1"/>
    <col min="3" max="3" width="69.125" style="456" customWidth="1"/>
    <col min="4" max="4" width="10.75390625" style="456" hidden="1" customWidth="1"/>
    <col min="5" max="5" width="4.625" style="456" customWidth="1"/>
    <col min="6" max="6" width="8.25390625" style="456" customWidth="1"/>
    <col min="7" max="7" width="16.75390625" style="456" customWidth="1"/>
    <col min="8" max="8" width="5.125" style="456" customWidth="1"/>
    <col min="9" max="9" width="5.375" style="456" customWidth="1"/>
    <col min="10" max="10" width="4.25390625" style="461" hidden="1" customWidth="1"/>
    <col min="11" max="11" width="4.25390625" style="462" hidden="1" customWidth="1"/>
    <col min="12" max="12" width="3.25390625" style="461" hidden="1" customWidth="1"/>
    <col min="13" max="13" width="0.2421875" style="460" hidden="1" customWidth="1"/>
    <col min="14" max="14" width="7.25390625" style="460" hidden="1" customWidth="1"/>
    <col min="15" max="15" width="7.125" style="459" customWidth="1"/>
    <col min="16" max="16" width="8.125" style="456" customWidth="1"/>
    <col min="17" max="17" width="8.375" style="456" customWidth="1"/>
    <col min="18" max="18" width="8.75390625" style="456" customWidth="1"/>
    <col min="19" max="19" width="6.375" style="456" customWidth="1"/>
    <col min="20" max="20" width="6.875" style="456" customWidth="1"/>
    <col min="21" max="21" width="5.375" style="456" customWidth="1"/>
    <col min="22" max="22" width="9.00390625" style="456" customWidth="1"/>
    <col min="23" max="23" width="7.25390625" style="456" customWidth="1"/>
    <col min="24" max="24" width="5.625" style="456" customWidth="1"/>
    <col min="25" max="25" width="4.625" style="456" customWidth="1"/>
    <col min="26" max="26" width="5.25390625" style="456" customWidth="1"/>
    <col min="27" max="27" width="5.125" style="456" customWidth="1"/>
    <col min="28" max="28" width="5.625" style="456" customWidth="1"/>
    <col min="29" max="29" width="5.125" style="456" customWidth="1"/>
    <col min="30" max="30" width="4.625" style="456" customWidth="1"/>
    <col min="31" max="31" width="4.875" style="456" customWidth="1"/>
    <col min="32" max="32" width="5.125" style="456" customWidth="1"/>
    <col min="33" max="33" width="5.875" style="456" customWidth="1"/>
    <col min="34" max="34" width="5.125" style="456" customWidth="1"/>
    <col min="35" max="35" width="4.875" style="456" customWidth="1"/>
    <col min="36" max="36" width="4.625" style="456" customWidth="1"/>
    <col min="37" max="38" width="4.875" style="456" customWidth="1"/>
    <col min="39" max="39" width="4.125" style="458" customWidth="1"/>
    <col min="40" max="40" width="10.25390625" style="456" customWidth="1"/>
    <col min="41" max="41" width="9.375" style="456" customWidth="1"/>
    <col min="42" max="42" width="8.00390625" style="457" customWidth="1"/>
    <col min="43" max="16384" width="8.00390625" style="456" customWidth="1"/>
  </cols>
  <sheetData>
    <row r="1" spans="1:39" s="1048" customFormat="1" ht="34.5" customHeight="1" thickBot="1">
      <c r="A1" s="1399" t="s">
        <v>385</v>
      </c>
      <c r="B1" s="1399"/>
      <c r="C1" s="1399"/>
      <c r="D1" s="1399"/>
      <c r="E1" s="1399"/>
      <c r="F1" s="1399"/>
      <c r="G1" s="1399"/>
      <c r="H1" s="1399"/>
      <c r="I1" s="1399"/>
      <c r="J1" s="1399"/>
      <c r="K1" s="1399"/>
      <c r="L1" s="1399"/>
      <c r="M1" s="1399"/>
      <c r="N1" s="1399"/>
      <c r="O1" s="1399"/>
      <c r="P1" s="1399"/>
      <c r="Q1" s="1399"/>
      <c r="R1" s="1399"/>
      <c r="S1" s="1399"/>
      <c r="T1" s="1399"/>
      <c r="U1" s="1399"/>
      <c r="V1" s="1399"/>
      <c r="W1" s="1399"/>
      <c r="X1" s="1399"/>
      <c r="Y1" s="1399"/>
      <c r="Z1" s="1399"/>
      <c r="AA1" s="1399"/>
      <c r="AB1" s="1399"/>
      <c r="AC1" s="1399"/>
      <c r="AD1" s="1399"/>
      <c r="AE1" s="1399"/>
      <c r="AF1" s="1399"/>
      <c r="AG1" s="1399"/>
      <c r="AH1" s="1399"/>
      <c r="AI1" s="1399"/>
      <c r="AJ1" s="1399"/>
      <c r="AK1" s="1399"/>
      <c r="AL1" s="1399"/>
      <c r="AM1" s="1400"/>
    </row>
    <row r="2" spans="1:39" s="1048" customFormat="1" ht="25.5" customHeight="1" thickBot="1" thickTop="1">
      <c r="A2" s="1314" t="s">
        <v>16</v>
      </c>
      <c r="B2" s="1314" t="s">
        <v>17</v>
      </c>
      <c r="C2" s="1355" t="s">
        <v>384</v>
      </c>
      <c r="D2" s="1406" t="s">
        <v>383</v>
      </c>
      <c r="E2" s="1317" t="s">
        <v>382</v>
      </c>
      <c r="F2" s="1317"/>
      <c r="G2" s="1317"/>
      <c r="H2" s="1317"/>
      <c r="I2" s="1317"/>
      <c r="J2" s="1309" t="s">
        <v>381</v>
      </c>
      <c r="K2" s="1309" t="s">
        <v>380</v>
      </c>
      <c r="L2" s="1309" t="s">
        <v>379</v>
      </c>
      <c r="M2" s="1319" t="s">
        <v>378</v>
      </c>
      <c r="N2" s="1320"/>
      <c r="O2" s="1373" t="s">
        <v>20</v>
      </c>
      <c r="P2" s="1334" t="s">
        <v>377</v>
      </c>
      <c r="Q2" s="1335"/>
      <c r="R2" s="1335"/>
      <c r="S2" s="1335"/>
      <c r="T2" s="1335"/>
      <c r="U2" s="1335"/>
      <c r="V2" s="1335"/>
      <c r="W2" s="1336"/>
      <c r="X2" s="1387" t="s">
        <v>376</v>
      </c>
      <c r="Y2" s="1388"/>
      <c r="Z2" s="1388"/>
      <c r="AA2" s="1388"/>
      <c r="AB2" s="1388"/>
      <c r="AC2" s="1388"/>
      <c r="AD2" s="1388"/>
      <c r="AE2" s="1388"/>
      <c r="AF2" s="1388"/>
      <c r="AG2" s="1388"/>
      <c r="AH2" s="1388"/>
      <c r="AI2" s="1388"/>
      <c r="AJ2" s="1388"/>
      <c r="AK2" s="1388"/>
      <c r="AL2" s="1388"/>
      <c r="AM2" s="1389"/>
    </row>
    <row r="3" spans="1:39" s="1048" customFormat="1" ht="25.5" customHeight="1" thickBot="1" thickTop="1">
      <c r="A3" s="1315"/>
      <c r="B3" s="1315"/>
      <c r="C3" s="1356"/>
      <c r="D3" s="1407"/>
      <c r="E3" s="1318" t="s">
        <v>375</v>
      </c>
      <c r="F3" s="1318"/>
      <c r="G3" s="1318" t="s">
        <v>374</v>
      </c>
      <c r="H3" s="1317" t="s">
        <v>373</v>
      </c>
      <c r="I3" s="1317"/>
      <c r="J3" s="1309"/>
      <c r="K3" s="1309"/>
      <c r="L3" s="1309"/>
      <c r="M3" s="1321"/>
      <c r="N3" s="1322"/>
      <c r="O3" s="1373"/>
      <c r="P3" s="1333" t="s">
        <v>372</v>
      </c>
      <c r="Q3" s="1317" t="s">
        <v>27</v>
      </c>
      <c r="R3" s="1317"/>
      <c r="S3" s="1317"/>
      <c r="T3" s="1317"/>
      <c r="U3" s="1317"/>
      <c r="V3" s="1409" t="s">
        <v>29</v>
      </c>
      <c r="W3" s="1410"/>
      <c r="X3" s="1368" t="s">
        <v>371</v>
      </c>
      <c r="Y3" s="1368"/>
      <c r="Z3" s="1368"/>
      <c r="AA3" s="1368"/>
      <c r="AB3" s="1368" t="s">
        <v>370</v>
      </c>
      <c r="AC3" s="1368"/>
      <c r="AD3" s="1368"/>
      <c r="AE3" s="1368"/>
      <c r="AF3" s="1368" t="s">
        <v>369</v>
      </c>
      <c r="AG3" s="1368"/>
      <c r="AH3" s="1368"/>
      <c r="AI3" s="1368"/>
      <c r="AJ3" s="1368" t="s">
        <v>368</v>
      </c>
      <c r="AK3" s="1368"/>
      <c r="AL3" s="1368"/>
      <c r="AM3" s="1368"/>
    </row>
    <row r="4" spans="1:39" s="1048" customFormat="1" ht="24" customHeight="1" thickBot="1" thickTop="1">
      <c r="A4" s="1315"/>
      <c r="B4" s="1315"/>
      <c r="C4" s="1356"/>
      <c r="D4" s="1407"/>
      <c r="E4" s="1318"/>
      <c r="F4" s="1318"/>
      <c r="G4" s="1318"/>
      <c r="H4" s="1318" t="s">
        <v>367</v>
      </c>
      <c r="I4" s="1318" t="s">
        <v>366</v>
      </c>
      <c r="J4" s="1309"/>
      <c r="K4" s="1309"/>
      <c r="L4" s="1309"/>
      <c r="M4" s="1321"/>
      <c r="N4" s="1322"/>
      <c r="O4" s="1373"/>
      <c r="P4" s="1333"/>
      <c r="Q4" s="1318" t="s">
        <v>222</v>
      </c>
      <c r="R4" s="1367" t="s">
        <v>365</v>
      </c>
      <c r="S4" s="1367"/>
      <c r="T4" s="1367"/>
      <c r="U4" s="1367"/>
      <c r="V4" s="1411"/>
      <c r="W4" s="1412"/>
      <c r="X4" s="1326" t="s">
        <v>364</v>
      </c>
      <c r="Y4" s="1327"/>
      <c r="Z4" s="1327"/>
      <c r="AA4" s="1327"/>
      <c r="AB4" s="1327"/>
      <c r="AC4" s="1327"/>
      <c r="AD4" s="1327"/>
      <c r="AE4" s="1327"/>
      <c r="AF4" s="1327"/>
      <c r="AG4" s="1327"/>
      <c r="AH4" s="1327"/>
      <c r="AI4" s="1327"/>
      <c r="AJ4" s="1327"/>
      <c r="AK4" s="1327"/>
      <c r="AL4" s="1327"/>
      <c r="AM4" s="1328"/>
    </row>
    <row r="5" spans="1:39" s="1048" customFormat="1" ht="24.75" customHeight="1" thickBot="1" thickTop="1">
      <c r="A5" s="1315"/>
      <c r="B5" s="1315"/>
      <c r="C5" s="1356"/>
      <c r="D5" s="1408"/>
      <c r="E5" s="1318"/>
      <c r="F5" s="1318"/>
      <c r="G5" s="1318"/>
      <c r="H5" s="1318"/>
      <c r="I5" s="1318"/>
      <c r="J5" s="1309"/>
      <c r="K5" s="1309"/>
      <c r="L5" s="1309"/>
      <c r="M5" s="1323"/>
      <c r="N5" s="1324"/>
      <c r="O5" s="1373"/>
      <c r="P5" s="1333"/>
      <c r="Q5" s="1318"/>
      <c r="R5" s="1332" t="s">
        <v>42</v>
      </c>
      <c r="S5" s="1331" t="s">
        <v>43</v>
      </c>
      <c r="T5" s="1331" t="s">
        <v>44</v>
      </c>
      <c r="U5" s="1390" t="s">
        <v>45</v>
      </c>
      <c r="V5" s="1350" t="s">
        <v>363</v>
      </c>
      <c r="W5" s="1350" t="s">
        <v>362</v>
      </c>
      <c r="X5" s="1365">
        <v>1</v>
      </c>
      <c r="Y5" s="1366"/>
      <c r="Z5" s="1365">
        <v>2</v>
      </c>
      <c r="AA5" s="1366"/>
      <c r="AB5" s="1365">
        <v>3</v>
      </c>
      <c r="AC5" s="1366"/>
      <c r="AD5" s="1365">
        <v>4</v>
      </c>
      <c r="AE5" s="1366"/>
      <c r="AF5" s="1365">
        <v>5</v>
      </c>
      <c r="AG5" s="1366"/>
      <c r="AH5" s="1365">
        <v>6</v>
      </c>
      <c r="AI5" s="1366"/>
      <c r="AJ5" s="1365">
        <v>7</v>
      </c>
      <c r="AK5" s="1366"/>
      <c r="AL5" s="1365">
        <v>8</v>
      </c>
      <c r="AM5" s="1366"/>
    </row>
    <row r="6" spans="1:39" s="1048" customFormat="1" ht="63.75" customHeight="1" thickBot="1" thickTop="1">
      <c r="A6" s="1315"/>
      <c r="B6" s="1315"/>
      <c r="C6" s="1356"/>
      <c r="D6" s="1055"/>
      <c r="E6" s="1318"/>
      <c r="F6" s="1318"/>
      <c r="G6" s="1318"/>
      <c r="H6" s="1318"/>
      <c r="I6" s="1318"/>
      <c r="J6" s="1051"/>
      <c r="K6" s="1051"/>
      <c r="L6" s="1051"/>
      <c r="M6" s="1311" t="s">
        <v>38</v>
      </c>
      <c r="N6" s="1309" t="s">
        <v>39</v>
      </c>
      <c r="O6" s="1373"/>
      <c r="P6" s="1333"/>
      <c r="Q6" s="1318"/>
      <c r="R6" s="1332"/>
      <c r="S6" s="1331"/>
      <c r="T6" s="1331"/>
      <c r="U6" s="1390"/>
      <c r="V6" s="1351"/>
      <c r="W6" s="1351"/>
      <c r="X6" s="1054" t="s">
        <v>47</v>
      </c>
      <c r="Y6" s="1053" t="s">
        <v>48</v>
      </c>
      <c r="Z6" s="1054" t="s">
        <v>49</v>
      </c>
      <c r="AA6" s="1053" t="s">
        <v>50</v>
      </c>
      <c r="AB6" s="1054" t="s">
        <v>197</v>
      </c>
      <c r="AC6" s="1053" t="s">
        <v>198</v>
      </c>
      <c r="AD6" s="1054" t="s">
        <v>199</v>
      </c>
      <c r="AE6" s="1053" t="s">
        <v>200</v>
      </c>
      <c r="AF6" s="1054" t="s">
        <v>113</v>
      </c>
      <c r="AG6" s="1053" t="s">
        <v>114</v>
      </c>
      <c r="AH6" s="1054" t="s">
        <v>115</v>
      </c>
      <c r="AI6" s="1053" t="s">
        <v>116</v>
      </c>
      <c r="AJ6" s="1054" t="s">
        <v>143</v>
      </c>
      <c r="AK6" s="1053" t="s">
        <v>144</v>
      </c>
      <c r="AL6" s="1054" t="s">
        <v>145</v>
      </c>
      <c r="AM6" s="1053" t="s">
        <v>146</v>
      </c>
    </row>
    <row r="7" spans="1:39" s="1048" customFormat="1" ht="23.25" customHeight="1" thickBot="1" thickTop="1">
      <c r="A7" s="1315"/>
      <c r="B7" s="1315"/>
      <c r="C7" s="1356"/>
      <c r="D7" s="1052"/>
      <c r="E7" s="1318"/>
      <c r="F7" s="1318"/>
      <c r="G7" s="1318"/>
      <c r="H7" s="1318"/>
      <c r="I7" s="1318"/>
      <c r="J7" s="1051"/>
      <c r="K7" s="1051"/>
      <c r="L7" s="1051"/>
      <c r="M7" s="1312"/>
      <c r="N7" s="1310"/>
      <c r="O7" s="1373"/>
      <c r="P7" s="1333"/>
      <c r="Q7" s="1318"/>
      <c r="R7" s="1332"/>
      <c r="S7" s="1331"/>
      <c r="T7" s="1331"/>
      <c r="U7" s="1390"/>
      <c r="V7" s="1351"/>
      <c r="W7" s="1351"/>
      <c r="X7" s="1380" t="s">
        <v>361</v>
      </c>
      <c r="Y7" s="1381"/>
      <c r="Z7" s="1381"/>
      <c r="AA7" s="1381"/>
      <c r="AB7" s="1381"/>
      <c r="AC7" s="1381"/>
      <c r="AD7" s="1381"/>
      <c r="AE7" s="1381"/>
      <c r="AF7" s="1381"/>
      <c r="AG7" s="1381"/>
      <c r="AH7" s="1381"/>
      <c r="AI7" s="1381"/>
      <c r="AJ7" s="1381"/>
      <c r="AK7" s="1381"/>
      <c r="AL7" s="1381"/>
      <c r="AM7" s="1382"/>
    </row>
    <row r="8" spans="1:39" s="1048" customFormat="1" ht="23.25" customHeight="1" thickBot="1" thickTop="1">
      <c r="A8" s="1316"/>
      <c r="B8" s="1316"/>
      <c r="C8" s="1357"/>
      <c r="D8" s="1052"/>
      <c r="E8" s="1318"/>
      <c r="F8" s="1318"/>
      <c r="G8" s="1318"/>
      <c r="H8" s="1318"/>
      <c r="I8" s="1318"/>
      <c r="J8" s="1051"/>
      <c r="K8" s="1051"/>
      <c r="L8" s="1051"/>
      <c r="M8" s="1313"/>
      <c r="N8" s="1310"/>
      <c r="O8" s="1373"/>
      <c r="P8" s="1333"/>
      <c r="Q8" s="1318"/>
      <c r="R8" s="1332"/>
      <c r="S8" s="1331"/>
      <c r="T8" s="1331"/>
      <c r="U8" s="1390"/>
      <c r="V8" s="1352"/>
      <c r="W8" s="1352"/>
      <c r="X8" s="1050">
        <v>8</v>
      </c>
      <c r="Y8" s="1049">
        <v>8</v>
      </c>
      <c r="Z8" s="1050">
        <v>8</v>
      </c>
      <c r="AA8" s="1049">
        <v>8</v>
      </c>
      <c r="AB8" s="1050">
        <v>8</v>
      </c>
      <c r="AC8" s="1049">
        <v>8</v>
      </c>
      <c r="AD8" s="1050">
        <v>8</v>
      </c>
      <c r="AE8" s="1049">
        <v>8</v>
      </c>
      <c r="AF8" s="1050">
        <v>8</v>
      </c>
      <c r="AG8" s="1049">
        <v>8</v>
      </c>
      <c r="AH8" s="1050">
        <v>8</v>
      </c>
      <c r="AI8" s="1049">
        <v>8</v>
      </c>
      <c r="AJ8" s="1050">
        <v>8</v>
      </c>
      <c r="AK8" s="1049">
        <v>8</v>
      </c>
      <c r="AL8" s="1050">
        <v>8</v>
      </c>
      <c r="AM8" s="1049">
        <v>8</v>
      </c>
    </row>
    <row r="9" spans="1:45" s="1044" customFormat="1" ht="57" customHeight="1" thickBot="1" thickTop="1">
      <c r="A9" s="1303"/>
      <c r="B9" s="1304"/>
      <c r="C9" s="1047"/>
      <c r="D9" s="1047"/>
      <c r="E9" s="1047"/>
      <c r="F9" s="1047"/>
      <c r="G9" s="1401" t="s">
        <v>360</v>
      </c>
      <c r="H9" s="1401"/>
      <c r="I9" s="1401"/>
      <c r="J9" s="1401"/>
      <c r="K9" s="1401"/>
      <c r="L9" s="1401"/>
      <c r="M9" s="1401"/>
      <c r="N9" s="1401"/>
      <c r="O9" s="1401"/>
      <c r="P9" s="1401"/>
      <c r="Q9" s="1401"/>
      <c r="R9" s="1401"/>
      <c r="S9" s="1401"/>
      <c r="T9" s="1401"/>
      <c r="U9" s="1401"/>
      <c r="V9" s="1401"/>
      <c r="W9" s="1401"/>
      <c r="X9" s="1402"/>
      <c r="Y9" s="1402"/>
      <c r="Z9" s="1047"/>
      <c r="AA9" s="1047"/>
      <c r="AB9" s="1047"/>
      <c r="AC9" s="1047"/>
      <c r="AD9" s="1047"/>
      <c r="AE9" s="1047"/>
      <c r="AF9" s="1047"/>
      <c r="AG9" s="1047"/>
      <c r="AH9" s="1047"/>
      <c r="AI9" s="1047"/>
      <c r="AJ9" s="1047"/>
      <c r="AK9" s="1047"/>
      <c r="AL9" s="1047"/>
      <c r="AM9" s="1046"/>
      <c r="AN9" s="1045"/>
      <c r="AO9" s="1045"/>
      <c r="AP9" s="1045"/>
      <c r="AQ9" s="1045"/>
      <c r="AR9" s="1045"/>
      <c r="AS9" s="1045"/>
    </row>
    <row r="10" spans="1:45" s="1036" customFormat="1" ht="18" customHeight="1" thickTop="1">
      <c r="A10" s="746" t="s">
        <v>359</v>
      </c>
      <c r="B10" s="746" t="s">
        <v>358</v>
      </c>
      <c r="C10" s="969" t="s">
        <v>55</v>
      </c>
      <c r="D10" s="1374">
        <v>4</v>
      </c>
      <c r="E10" s="1375"/>
      <c r="F10" s="1375"/>
      <c r="G10" s="1043"/>
      <c r="H10" s="1043"/>
      <c r="I10" s="1043"/>
      <c r="J10" s="1042"/>
      <c r="K10" s="1041"/>
      <c r="L10" s="1040">
        <v>3</v>
      </c>
      <c r="M10" s="1040">
        <v>1</v>
      </c>
      <c r="N10" s="1039">
        <f>SUM(L10:M10)</f>
        <v>4</v>
      </c>
      <c r="O10" s="1038">
        <v>4</v>
      </c>
      <c r="P10" s="740">
        <f>O10*36</f>
        <v>144</v>
      </c>
      <c r="Q10" s="745">
        <v>48</v>
      </c>
      <c r="R10" s="738">
        <v>32</v>
      </c>
      <c r="S10" s="745"/>
      <c r="T10" s="745"/>
      <c r="U10" s="738">
        <v>16</v>
      </c>
      <c r="V10" s="737">
        <f>0.25*P10</f>
        <v>36</v>
      </c>
      <c r="W10" s="736">
        <f>P10-Q10-V10</f>
        <v>60</v>
      </c>
      <c r="X10" s="1021"/>
      <c r="Y10" s="956" t="s">
        <v>56</v>
      </c>
      <c r="Z10" s="956">
        <v>3</v>
      </c>
      <c r="AA10" s="1037">
        <v>3</v>
      </c>
      <c r="AB10" s="957"/>
      <c r="AC10" s="956"/>
      <c r="AD10" s="956"/>
      <c r="AE10" s="1037"/>
      <c r="AF10" s="957"/>
      <c r="AG10" s="956"/>
      <c r="AH10" s="956"/>
      <c r="AI10" s="1022"/>
      <c r="AJ10" s="1021"/>
      <c r="AK10" s="956"/>
      <c r="AL10" s="956"/>
      <c r="AM10" s="1022"/>
      <c r="AN10" s="883"/>
      <c r="AO10" s="882"/>
      <c r="AP10" s="882"/>
      <c r="AQ10" s="882"/>
      <c r="AR10" s="882"/>
      <c r="AS10" s="882"/>
    </row>
    <row r="11" spans="1:45" s="613" customFormat="1" ht="18" customHeight="1">
      <c r="A11" s="746" t="s">
        <v>357</v>
      </c>
      <c r="B11" s="746" t="s">
        <v>356</v>
      </c>
      <c r="C11" s="969" t="s">
        <v>355</v>
      </c>
      <c r="D11" s="903" t="s">
        <v>57</v>
      </c>
      <c r="E11" s="1358">
        <v>10</v>
      </c>
      <c r="F11" s="1359"/>
      <c r="G11" s="1034"/>
      <c r="H11" s="1030"/>
      <c r="I11" s="1029"/>
      <c r="J11" s="1028">
        <f aca="true" t="shared" si="0" ref="J11:J17">Q11+V11-P11*K$9/100</f>
        <v>84</v>
      </c>
      <c r="K11" s="1027">
        <f aca="true" t="shared" si="1" ref="K11:K17">(Q11+V11)*100/P11</f>
        <v>58.333333333333336</v>
      </c>
      <c r="L11" s="1026">
        <f aca="true" t="shared" si="2" ref="L11:L16">K11-K$9</f>
        <v>58.333333333333336</v>
      </c>
      <c r="M11" s="1025">
        <v>3</v>
      </c>
      <c r="N11" s="1024">
        <v>0</v>
      </c>
      <c r="O11" s="764">
        <v>4</v>
      </c>
      <c r="P11" s="957">
        <f>O11*36</f>
        <v>144</v>
      </c>
      <c r="Q11" s="956">
        <v>48</v>
      </c>
      <c r="R11" s="956">
        <v>24</v>
      </c>
      <c r="S11" s="956"/>
      <c r="T11" s="956">
        <v>24</v>
      </c>
      <c r="U11" s="956"/>
      <c r="V11" s="737">
        <f>0.25*P11</f>
        <v>36</v>
      </c>
      <c r="W11" s="736">
        <f>P11-Q11-V11</f>
        <v>60</v>
      </c>
      <c r="X11" s="1021"/>
      <c r="Y11" s="1021"/>
      <c r="Z11" s="1021"/>
      <c r="AA11" s="1023"/>
      <c r="AB11" s="957"/>
      <c r="AC11" s="1021"/>
      <c r="AD11" s="1021"/>
      <c r="AE11" s="1023"/>
      <c r="AF11" s="957">
        <v>3</v>
      </c>
      <c r="AG11" s="1021">
        <v>3</v>
      </c>
      <c r="AH11" s="1021"/>
      <c r="AI11" s="1022"/>
      <c r="AJ11" s="1021"/>
      <c r="AK11" s="1021"/>
      <c r="AL11" s="1021"/>
      <c r="AM11" s="1020"/>
      <c r="AN11" s="883"/>
      <c r="AO11" s="882"/>
      <c r="AP11" s="882"/>
      <c r="AQ11" s="882"/>
      <c r="AR11" s="882"/>
      <c r="AS11" s="881"/>
    </row>
    <row r="12" spans="1:45" s="613" customFormat="1" ht="18" customHeight="1">
      <c r="A12" s="746" t="s">
        <v>354</v>
      </c>
      <c r="B12" s="746" t="s">
        <v>353</v>
      </c>
      <c r="C12" s="969" t="s">
        <v>59</v>
      </c>
      <c r="D12" s="903" t="s">
        <v>349</v>
      </c>
      <c r="E12" s="1358">
        <v>2</v>
      </c>
      <c r="F12" s="1359"/>
      <c r="G12" s="1034"/>
      <c r="H12" s="1030"/>
      <c r="I12" s="1029"/>
      <c r="J12" s="1028">
        <f t="shared" si="0"/>
        <v>42</v>
      </c>
      <c r="K12" s="1027">
        <f t="shared" si="1"/>
        <v>58.333333333333336</v>
      </c>
      <c r="L12" s="1026">
        <f t="shared" si="2"/>
        <v>58.333333333333336</v>
      </c>
      <c r="M12" s="1025">
        <v>3</v>
      </c>
      <c r="N12" s="1024">
        <v>1</v>
      </c>
      <c r="O12" s="764">
        <v>2</v>
      </c>
      <c r="P12" s="957">
        <f>O12*36</f>
        <v>72</v>
      </c>
      <c r="Q12" s="956">
        <v>24</v>
      </c>
      <c r="R12" s="956">
        <v>16</v>
      </c>
      <c r="S12" s="956"/>
      <c r="T12" s="956"/>
      <c r="U12" s="956">
        <v>8</v>
      </c>
      <c r="V12" s="737">
        <f>0.25*P12</f>
        <v>18</v>
      </c>
      <c r="W12" s="736">
        <f>P12-Q12-V12</f>
        <v>30</v>
      </c>
      <c r="X12" s="1021">
        <v>3</v>
      </c>
      <c r="Y12" s="1021"/>
      <c r="Z12" s="1021"/>
      <c r="AA12" s="1023"/>
      <c r="AB12" s="957"/>
      <c r="AC12" s="1021"/>
      <c r="AD12" s="1021"/>
      <c r="AE12" s="1023"/>
      <c r="AF12" s="957"/>
      <c r="AG12" s="1021"/>
      <c r="AH12" s="1021"/>
      <c r="AI12" s="1022"/>
      <c r="AJ12" s="1021"/>
      <c r="AK12" s="1021"/>
      <c r="AL12" s="1021"/>
      <c r="AM12" s="1020"/>
      <c r="AN12" s="883"/>
      <c r="AO12" s="882"/>
      <c r="AP12" s="882"/>
      <c r="AQ12" s="882"/>
      <c r="AR12" s="882"/>
      <c r="AS12" s="881"/>
    </row>
    <row r="13" spans="1:45" s="613" customFormat="1" ht="18" customHeight="1">
      <c r="A13" s="746" t="s">
        <v>352</v>
      </c>
      <c r="B13" s="746" t="s">
        <v>277</v>
      </c>
      <c r="C13" s="969" t="s">
        <v>92</v>
      </c>
      <c r="D13" s="903" t="s">
        <v>349</v>
      </c>
      <c r="E13" s="1358">
        <v>8</v>
      </c>
      <c r="F13" s="1359"/>
      <c r="G13" s="1035"/>
      <c r="H13" s="1030"/>
      <c r="I13" s="1029"/>
      <c r="J13" s="1028">
        <f t="shared" si="0"/>
        <v>67</v>
      </c>
      <c r="K13" s="1027">
        <f t="shared" si="1"/>
        <v>62.03703703703704</v>
      </c>
      <c r="L13" s="1026">
        <f t="shared" si="2"/>
        <v>62.03703703703704</v>
      </c>
      <c r="M13" s="1025">
        <v>2</v>
      </c>
      <c r="N13" s="1024">
        <v>0</v>
      </c>
      <c r="O13" s="764">
        <v>3</v>
      </c>
      <c r="P13" s="957">
        <f>O13*36</f>
        <v>108</v>
      </c>
      <c r="Q13" s="956">
        <v>40</v>
      </c>
      <c r="R13" s="956">
        <v>24</v>
      </c>
      <c r="S13" s="956"/>
      <c r="T13" s="956"/>
      <c r="U13" s="956">
        <v>16</v>
      </c>
      <c r="V13" s="737">
        <f>0.25*P13</f>
        <v>27</v>
      </c>
      <c r="W13" s="736">
        <f>P13-Q13-V13</f>
        <v>41</v>
      </c>
      <c r="X13" s="1021"/>
      <c r="Y13" s="1021"/>
      <c r="Z13" s="1021"/>
      <c r="AA13" s="1023"/>
      <c r="AB13" s="957"/>
      <c r="AC13" s="1021"/>
      <c r="AD13" s="1021"/>
      <c r="AE13" s="1023">
        <v>5</v>
      </c>
      <c r="AF13" s="957"/>
      <c r="AG13" s="1021"/>
      <c r="AH13" s="1021"/>
      <c r="AI13" s="1022"/>
      <c r="AJ13" s="1021"/>
      <c r="AK13" s="1021"/>
      <c r="AL13" s="1021"/>
      <c r="AM13" s="1020"/>
      <c r="AN13" s="883"/>
      <c r="AO13" s="882"/>
      <c r="AP13" s="882"/>
      <c r="AQ13" s="882"/>
      <c r="AR13" s="882"/>
      <c r="AS13" s="881"/>
    </row>
    <row r="14" spans="1:45" s="613" customFormat="1" ht="18" customHeight="1">
      <c r="A14" s="746" t="s">
        <v>351</v>
      </c>
      <c r="B14" s="746" t="s">
        <v>350</v>
      </c>
      <c r="C14" s="969" t="s">
        <v>61</v>
      </c>
      <c r="D14" s="903" t="s">
        <v>349</v>
      </c>
      <c r="E14" s="1358">
        <v>4</v>
      </c>
      <c r="F14" s="1359"/>
      <c r="G14" s="1034">
        <v>2</v>
      </c>
      <c r="H14" s="1030"/>
      <c r="I14" s="1029"/>
      <c r="J14" s="1028">
        <f t="shared" si="0"/>
        <v>200</v>
      </c>
      <c r="K14" s="1027">
        <f t="shared" si="1"/>
        <v>69.44444444444444</v>
      </c>
      <c r="L14" s="1026">
        <f t="shared" si="2"/>
        <v>69.44444444444444</v>
      </c>
      <c r="M14" s="1025">
        <v>2</v>
      </c>
      <c r="N14" s="1024">
        <v>0</v>
      </c>
      <c r="O14" s="764">
        <v>8</v>
      </c>
      <c r="P14" s="957">
        <f>O14*36</f>
        <v>288</v>
      </c>
      <c r="Q14" s="956">
        <v>128</v>
      </c>
      <c r="R14" s="956"/>
      <c r="S14" s="956"/>
      <c r="T14" s="956">
        <v>128</v>
      </c>
      <c r="U14" s="956"/>
      <c r="V14" s="737">
        <f>0.25*P14</f>
        <v>72</v>
      </c>
      <c r="W14" s="736">
        <f>P14-Q14-V14</f>
        <v>88</v>
      </c>
      <c r="X14" s="1021">
        <v>4</v>
      </c>
      <c r="Y14" s="1021">
        <v>4</v>
      </c>
      <c r="Z14" s="1021">
        <v>4</v>
      </c>
      <c r="AA14" s="1023">
        <v>4</v>
      </c>
      <c r="AB14" s="957"/>
      <c r="AC14" s="1021"/>
      <c r="AD14" s="1021"/>
      <c r="AE14" s="1023"/>
      <c r="AF14" s="957"/>
      <c r="AG14" s="1021"/>
      <c r="AH14" s="1021"/>
      <c r="AI14" s="1022"/>
      <c r="AJ14" s="1021"/>
      <c r="AK14" s="1021"/>
      <c r="AL14" s="1021"/>
      <c r="AM14" s="1020"/>
      <c r="AN14" s="883"/>
      <c r="AO14" s="882"/>
      <c r="AP14" s="882"/>
      <c r="AQ14" s="882"/>
      <c r="AR14" s="882"/>
      <c r="AS14" s="881"/>
    </row>
    <row r="15" spans="1:45" s="613" customFormat="1" ht="19.5" customHeight="1">
      <c r="A15" s="746" t="s">
        <v>348</v>
      </c>
      <c r="B15" s="746" t="s">
        <v>347</v>
      </c>
      <c r="C15" s="969" t="s">
        <v>81</v>
      </c>
      <c r="D15" s="903" t="s">
        <v>62</v>
      </c>
      <c r="E15" s="1358"/>
      <c r="F15" s="1359"/>
      <c r="G15" s="1029" t="s">
        <v>346</v>
      </c>
      <c r="H15" s="1030"/>
      <c r="I15" s="1029"/>
      <c r="J15" s="1028">
        <f t="shared" si="0"/>
        <v>256</v>
      </c>
      <c r="K15" s="1027" t="e">
        <f t="shared" si="1"/>
        <v>#DIV/0!</v>
      </c>
      <c r="L15" s="1026" t="e">
        <f t="shared" si="2"/>
        <v>#DIV/0!</v>
      </c>
      <c r="M15" s="1025">
        <v>5</v>
      </c>
      <c r="N15" s="1024">
        <v>3</v>
      </c>
      <c r="O15" s="764"/>
      <c r="P15" s="957"/>
      <c r="Q15" s="1033">
        <v>256</v>
      </c>
      <c r="R15" s="1033"/>
      <c r="S15" s="1033"/>
      <c r="T15" s="1033">
        <v>256</v>
      </c>
      <c r="U15" s="1033"/>
      <c r="V15" s="737"/>
      <c r="W15" s="736"/>
      <c r="X15" s="1021">
        <v>4</v>
      </c>
      <c r="Y15" s="1021">
        <v>4</v>
      </c>
      <c r="Z15" s="1021">
        <v>4</v>
      </c>
      <c r="AA15" s="1023">
        <v>4</v>
      </c>
      <c r="AB15" s="957">
        <v>4</v>
      </c>
      <c r="AC15" s="1021">
        <v>4</v>
      </c>
      <c r="AD15" s="1021">
        <v>4</v>
      </c>
      <c r="AE15" s="1023">
        <v>4</v>
      </c>
      <c r="AF15" s="957"/>
      <c r="AG15" s="1021"/>
      <c r="AH15" s="1021"/>
      <c r="AI15" s="1022"/>
      <c r="AJ15" s="1021"/>
      <c r="AK15" s="1021"/>
      <c r="AL15" s="1021"/>
      <c r="AM15" s="1020"/>
      <c r="AN15" s="883"/>
      <c r="AO15" s="882"/>
      <c r="AP15" s="882"/>
      <c r="AQ15" s="882"/>
      <c r="AR15" s="882"/>
      <c r="AS15" s="881"/>
    </row>
    <row r="16" spans="1:45" s="613" customFormat="1" ht="21" customHeight="1">
      <c r="A16" s="746" t="s">
        <v>345</v>
      </c>
      <c r="B16" s="746" t="s">
        <v>272</v>
      </c>
      <c r="C16" s="969" t="s">
        <v>58</v>
      </c>
      <c r="D16" s="903" t="s">
        <v>344</v>
      </c>
      <c r="E16" s="1032"/>
      <c r="F16" s="1031">
        <v>2</v>
      </c>
      <c r="G16" s="1029"/>
      <c r="H16" s="1030"/>
      <c r="I16" s="1029"/>
      <c r="J16" s="1028">
        <f t="shared" si="0"/>
        <v>42</v>
      </c>
      <c r="K16" s="1027">
        <f t="shared" si="1"/>
        <v>58.333333333333336</v>
      </c>
      <c r="L16" s="1026">
        <f t="shared" si="2"/>
        <v>58.333333333333336</v>
      </c>
      <c r="M16" s="1025"/>
      <c r="N16" s="1024"/>
      <c r="O16" s="764">
        <v>2</v>
      </c>
      <c r="P16" s="957">
        <f>O16*36</f>
        <v>72</v>
      </c>
      <c r="Q16" s="956">
        <v>24</v>
      </c>
      <c r="R16" s="956">
        <v>8</v>
      </c>
      <c r="S16" s="956"/>
      <c r="T16" s="956"/>
      <c r="U16" s="956">
        <v>16</v>
      </c>
      <c r="V16" s="737">
        <f>0.25*P16</f>
        <v>18</v>
      </c>
      <c r="W16" s="736">
        <f>P16-Q16-V16</f>
        <v>30</v>
      </c>
      <c r="X16" s="1021"/>
      <c r="Y16" s="1021">
        <v>3</v>
      </c>
      <c r="Z16" s="1021"/>
      <c r="AA16" s="1023"/>
      <c r="AB16" s="957"/>
      <c r="AC16" s="1021"/>
      <c r="AD16" s="1021"/>
      <c r="AE16" s="1023"/>
      <c r="AF16" s="957"/>
      <c r="AG16" s="1021"/>
      <c r="AH16" s="1021"/>
      <c r="AI16" s="1022"/>
      <c r="AJ16" s="1021"/>
      <c r="AK16" s="1021"/>
      <c r="AL16" s="1021"/>
      <c r="AM16" s="1020"/>
      <c r="AN16" s="883"/>
      <c r="AO16" s="882"/>
      <c r="AP16" s="882"/>
      <c r="AQ16" s="882"/>
      <c r="AR16" s="882"/>
      <c r="AS16" s="881"/>
    </row>
    <row r="17" spans="1:45" s="815" customFormat="1" ht="20.25" customHeight="1" thickBot="1">
      <c r="A17" s="1403" t="s">
        <v>222</v>
      </c>
      <c r="B17" s="1404"/>
      <c r="C17" s="1405"/>
      <c r="D17" s="1019"/>
      <c r="E17" s="1018"/>
      <c r="F17" s="642"/>
      <c r="G17" s="639"/>
      <c r="H17" s="640"/>
      <c r="I17" s="639"/>
      <c r="J17" s="638">
        <f t="shared" si="0"/>
        <v>775</v>
      </c>
      <c r="K17" s="637">
        <f t="shared" si="1"/>
        <v>93.59903381642512</v>
      </c>
      <c r="L17" s="636"/>
      <c r="M17" s="636"/>
      <c r="N17" s="635"/>
      <c r="O17" s="634">
        <f aca="true" t="shared" si="3" ref="O17:AG17">SUM(O10:O16)</f>
        <v>23</v>
      </c>
      <c r="P17" s="1017">
        <f t="shared" si="3"/>
        <v>828</v>
      </c>
      <c r="Q17" s="1016">
        <f t="shared" si="3"/>
        <v>568</v>
      </c>
      <c r="R17" s="1015">
        <f t="shared" si="3"/>
        <v>104</v>
      </c>
      <c r="S17" s="1015">
        <f t="shared" si="3"/>
        <v>0</v>
      </c>
      <c r="T17" s="1015">
        <f t="shared" si="3"/>
        <v>408</v>
      </c>
      <c r="U17" s="1015">
        <f t="shared" si="3"/>
        <v>56</v>
      </c>
      <c r="V17" s="1015">
        <f t="shared" si="3"/>
        <v>207</v>
      </c>
      <c r="W17" s="1015">
        <f t="shared" si="3"/>
        <v>309</v>
      </c>
      <c r="X17" s="941">
        <f t="shared" si="3"/>
        <v>11</v>
      </c>
      <c r="Y17" s="940">
        <f t="shared" si="3"/>
        <v>11</v>
      </c>
      <c r="Z17" s="937">
        <f t="shared" si="3"/>
        <v>11</v>
      </c>
      <c r="AA17" s="939">
        <f t="shared" si="3"/>
        <v>11</v>
      </c>
      <c r="AB17" s="938">
        <f t="shared" si="3"/>
        <v>4</v>
      </c>
      <c r="AC17" s="937">
        <f t="shared" si="3"/>
        <v>4</v>
      </c>
      <c r="AD17" s="937">
        <f t="shared" si="3"/>
        <v>4</v>
      </c>
      <c r="AE17" s="939">
        <f t="shared" si="3"/>
        <v>9</v>
      </c>
      <c r="AF17" s="938">
        <f t="shared" si="3"/>
        <v>3</v>
      </c>
      <c r="AG17" s="937">
        <f t="shared" si="3"/>
        <v>3</v>
      </c>
      <c r="AH17" s="1012"/>
      <c r="AI17" s="1014"/>
      <c r="AJ17" s="1013"/>
      <c r="AK17" s="1012"/>
      <c r="AL17" s="1012"/>
      <c r="AM17" s="1011"/>
      <c r="AN17" s="1010"/>
      <c r="AO17" s="1010"/>
      <c r="AP17" s="1010"/>
      <c r="AQ17" s="1010"/>
      <c r="AR17" s="1010"/>
      <c r="AS17" s="1010"/>
    </row>
    <row r="18" spans="1:45" s="1001" customFormat="1" ht="33" customHeight="1" thickBot="1" thickTop="1">
      <c r="A18" s="1009"/>
      <c r="B18" s="1008"/>
      <c r="C18" s="1007"/>
      <c r="D18" s="1006"/>
      <c r="E18" s="1325" t="s">
        <v>343</v>
      </c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1325"/>
      <c r="T18" s="1325"/>
      <c r="U18" s="1325"/>
      <c r="V18" s="1325"/>
      <c r="W18" s="1325"/>
      <c r="X18" s="1325"/>
      <c r="Y18" s="1325"/>
      <c r="Z18" s="1005"/>
      <c r="AA18" s="1005"/>
      <c r="AB18" s="1005"/>
      <c r="AC18" s="1004"/>
      <c r="AD18" s="1004"/>
      <c r="AE18" s="1004"/>
      <c r="AF18" s="1004"/>
      <c r="AG18" s="1004"/>
      <c r="AH18" s="1004"/>
      <c r="AI18" s="1004"/>
      <c r="AJ18" s="1004"/>
      <c r="AK18" s="1004"/>
      <c r="AL18" s="1004"/>
      <c r="AM18" s="1003"/>
      <c r="AN18" s="1002"/>
      <c r="AO18" s="1002"/>
      <c r="AP18" s="1002"/>
      <c r="AQ18" s="1002"/>
      <c r="AR18" s="1002"/>
      <c r="AS18" s="1002"/>
    </row>
    <row r="19" spans="1:39" s="613" customFormat="1" ht="18" customHeight="1" thickTop="1">
      <c r="A19" s="746" t="s">
        <v>342</v>
      </c>
      <c r="B19" s="746" t="s">
        <v>341</v>
      </c>
      <c r="C19" s="969" t="s">
        <v>65</v>
      </c>
      <c r="D19" s="903" t="s">
        <v>340</v>
      </c>
      <c r="E19" s="1000"/>
      <c r="F19" s="999">
        <v>4.6</v>
      </c>
      <c r="G19" s="998"/>
      <c r="H19" s="997"/>
      <c r="I19" s="996"/>
      <c r="J19" s="995"/>
      <c r="K19" s="994">
        <f>(Q19+V19)*100/P19</f>
        <v>62.03703703703704</v>
      </c>
      <c r="L19" s="993">
        <f>K19-K$9</f>
        <v>62.03703703703704</v>
      </c>
      <c r="M19" s="992">
        <v>9</v>
      </c>
      <c r="N19" s="991">
        <v>5</v>
      </c>
      <c r="O19" s="887">
        <v>12</v>
      </c>
      <c r="P19" s="990">
        <f>O19*36</f>
        <v>432</v>
      </c>
      <c r="Q19" s="956">
        <v>160</v>
      </c>
      <c r="R19" s="956">
        <v>80</v>
      </c>
      <c r="S19" s="956">
        <v>48</v>
      </c>
      <c r="T19" s="956">
        <v>32</v>
      </c>
      <c r="U19" s="956"/>
      <c r="V19" s="737">
        <f>0.25*P19</f>
        <v>108</v>
      </c>
      <c r="W19" s="736">
        <f>P19-Q19-V19</f>
        <v>164</v>
      </c>
      <c r="X19" s="957"/>
      <c r="Y19" s="956"/>
      <c r="Z19" s="745">
        <v>6</v>
      </c>
      <c r="AA19" s="884">
        <v>6</v>
      </c>
      <c r="AB19" s="740">
        <v>4</v>
      </c>
      <c r="AC19" s="745">
        <v>4</v>
      </c>
      <c r="AD19" s="745"/>
      <c r="AE19" s="884"/>
      <c r="AF19" s="989"/>
      <c r="AG19" s="987"/>
      <c r="AH19" s="987"/>
      <c r="AI19" s="986"/>
      <c r="AJ19" s="988"/>
      <c r="AK19" s="987"/>
      <c r="AL19" s="987"/>
      <c r="AM19" s="986"/>
    </row>
    <row r="20" spans="1:39" s="613" customFormat="1" ht="18" customHeight="1">
      <c r="A20" s="746" t="s">
        <v>339</v>
      </c>
      <c r="B20" s="746" t="s">
        <v>338</v>
      </c>
      <c r="C20" s="969" t="s">
        <v>82</v>
      </c>
      <c r="D20" s="611" t="s">
        <v>337</v>
      </c>
      <c r="E20" s="1337">
        <v>2.4</v>
      </c>
      <c r="F20" s="1338"/>
      <c r="G20" s="965">
        <v>5</v>
      </c>
      <c r="H20" s="964"/>
      <c r="I20" s="962"/>
      <c r="J20" s="962"/>
      <c r="K20" s="973">
        <f>(Q20+V20)*100/P20</f>
        <v>66.83006535947712</v>
      </c>
      <c r="L20" s="972">
        <f>K20-K$9</f>
        <v>66.83006535947712</v>
      </c>
      <c r="M20" s="972">
        <v>4</v>
      </c>
      <c r="N20" s="578">
        <v>2</v>
      </c>
      <c r="O20" s="887">
        <v>17</v>
      </c>
      <c r="P20" s="578">
        <f>O20*36</f>
        <v>612</v>
      </c>
      <c r="Q20" s="737">
        <v>256</v>
      </c>
      <c r="R20" s="737">
        <v>128</v>
      </c>
      <c r="S20" s="737"/>
      <c r="T20" s="737">
        <v>128</v>
      </c>
      <c r="U20" s="737"/>
      <c r="V20" s="737">
        <f>0.25*P20</f>
        <v>153</v>
      </c>
      <c r="W20" s="736">
        <f>P20-Q20-V20</f>
        <v>203</v>
      </c>
      <c r="X20" s="957">
        <v>8</v>
      </c>
      <c r="Y20" s="956">
        <v>8</v>
      </c>
      <c r="Z20" s="745">
        <v>5</v>
      </c>
      <c r="AA20" s="884">
        <v>5</v>
      </c>
      <c r="AB20" s="740">
        <v>6</v>
      </c>
      <c r="AC20" s="745"/>
      <c r="AD20" s="745"/>
      <c r="AE20" s="884"/>
      <c r="AF20" s="979"/>
      <c r="AG20" s="977"/>
      <c r="AH20" s="977"/>
      <c r="AI20" s="976"/>
      <c r="AJ20" s="978"/>
      <c r="AK20" s="977"/>
      <c r="AL20" s="977"/>
      <c r="AM20" s="976"/>
    </row>
    <row r="21" spans="1:39" s="613" customFormat="1" ht="18" customHeight="1">
      <c r="A21" s="746" t="s">
        <v>336</v>
      </c>
      <c r="B21" s="746" t="s">
        <v>335</v>
      </c>
      <c r="C21" s="969" t="s">
        <v>83</v>
      </c>
      <c r="D21" s="903" t="s">
        <v>65</v>
      </c>
      <c r="E21" s="983"/>
      <c r="F21" s="982"/>
      <c r="G21" s="965" t="s">
        <v>203</v>
      </c>
      <c r="H21" s="964"/>
      <c r="I21" s="962"/>
      <c r="J21" s="962"/>
      <c r="K21" s="981">
        <f>(Q21+V21)*100/P21</f>
        <v>58.333333333333336</v>
      </c>
      <c r="L21" s="980">
        <f>K21-K$9</f>
        <v>58.333333333333336</v>
      </c>
      <c r="M21" s="972">
        <v>9</v>
      </c>
      <c r="N21" s="578">
        <v>3</v>
      </c>
      <c r="O21" s="887">
        <v>4</v>
      </c>
      <c r="P21" s="984">
        <f>O21*36</f>
        <v>144</v>
      </c>
      <c r="Q21" s="737">
        <v>48</v>
      </c>
      <c r="R21" s="737">
        <v>24</v>
      </c>
      <c r="S21" s="737">
        <v>16</v>
      </c>
      <c r="T21" s="737">
        <v>8</v>
      </c>
      <c r="U21" s="737"/>
      <c r="V21" s="737">
        <f>0.25*P21</f>
        <v>36</v>
      </c>
      <c r="W21" s="736">
        <f>P21-Q21-V21</f>
        <v>60</v>
      </c>
      <c r="X21" s="957">
        <v>3</v>
      </c>
      <c r="Y21" s="956">
        <v>3</v>
      </c>
      <c r="Z21" s="745"/>
      <c r="AA21" s="884"/>
      <c r="AB21" s="740"/>
      <c r="AC21" s="745"/>
      <c r="AD21" s="745"/>
      <c r="AE21" s="884"/>
      <c r="AF21" s="979"/>
      <c r="AG21" s="977"/>
      <c r="AH21" s="977"/>
      <c r="AI21" s="976"/>
      <c r="AJ21" s="978"/>
      <c r="AK21" s="977"/>
      <c r="AL21" s="977"/>
      <c r="AM21" s="976"/>
    </row>
    <row r="22" spans="1:39" s="613" customFormat="1" ht="18" customHeight="1">
      <c r="A22" s="746" t="s">
        <v>334</v>
      </c>
      <c r="B22" s="746" t="s">
        <v>333</v>
      </c>
      <c r="C22" s="969" t="s">
        <v>84</v>
      </c>
      <c r="D22" s="903" t="s">
        <v>332</v>
      </c>
      <c r="E22" s="985"/>
      <c r="F22" s="982"/>
      <c r="G22" s="965" t="s">
        <v>90</v>
      </c>
      <c r="H22" s="964"/>
      <c r="I22" s="962"/>
      <c r="J22" s="962"/>
      <c r="K22" s="981">
        <f>(Q22+V22)*100/P22</f>
        <v>62.03703703703704</v>
      </c>
      <c r="L22" s="980">
        <f>K22-K$9</f>
        <v>62.03703703703704</v>
      </c>
      <c r="M22" s="972">
        <v>6</v>
      </c>
      <c r="N22" s="578">
        <v>10</v>
      </c>
      <c r="O22" s="887">
        <v>6</v>
      </c>
      <c r="P22" s="984">
        <f>O22*36</f>
        <v>216</v>
      </c>
      <c r="Q22" s="958">
        <v>80</v>
      </c>
      <c r="R22" s="737">
        <v>32</v>
      </c>
      <c r="S22" s="737">
        <v>48</v>
      </c>
      <c r="T22" s="737"/>
      <c r="U22" s="737"/>
      <c r="V22" s="737">
        <f>0.25*P22</f>
        <v>54</v>
      </c>
      <c r="W22" s="736">
        <f>P22-Q22-V22</f>
        <v>82</v>
      </c>
      <c r="X22" s="957"/>
      <c r="Y22" s="956"/>
      <c r="Z22" s="745">
        <v>5</v>
      </c>
      <c r="AA22" s="884">
        <v>5</v>
      </c>
      <c r="AB22" s="740"/>
      <c r="AC22" s="745"/>
      <c r="AD22" s="745"/>
      <c r="AE22" s="884"/>
      <c r="AF22" s="979"/>
      <c r="AG22" s="977"/>
      <c r="AH22" s="977"/>
      <c r="AI22" s="976"/>
      <c r="AJ22" s="978"/>
      <c r="AK22" s="977"/>
      <c r="AL22" s="977"/>
      <c r="AM22" s="976"/>
    </row>
    <row r="23" spans="1:39" s="613" customFormat="1" ht="18" customHeight="1">
      <c r="A23" s="746" t="s">
        <v>331</v>
      </c>
      <c r="B23" s="746"/>
      <c r="C23" s="969" t="s">
        <v>330</v>
      </c>
      <c r="D23" s="903"/>
      <c r="E23" s="985"/>
      <c r="F23" s="982"/>
      <c r="G23" s="965"/>
      <c r="H23" s="964"/>
      <c r="I23" s="962"/>
      <c r="J23" s="962"/>
      <c r="K23" s="981"/>
      <c r="L23" s="980"/>
      <c r="M23" s="972"/>
      <c r="N23" s="578"/>
      <c r="O23" s="887"/>
      <c r="P23" s="984"/>
      <c r="Q23" s="958"/>
      <c r="R23" s="737"/>
      <c r="S23" s="737"/>
      <c r="T23" s="737"/>
      <c r="U23" s="737"/>
      <c r="V23" s="737"/>
      <c r="W23" s="736"/>
      <c r="X23" s="957"/>
      <c r="Y23" s="956"/>
      <c r="Z23" s="745"/>
      <c r="AA23" s="884"/>
      <c r="AB23" s="740"/>
      <c r="AC23" s="745"/>
      <c r="AD23" s="745"/>
      <c r="AE23" s="884"/>
      <c r="AF23" s="979"/>
      <c r="AG23" s="977"/>
      <c r="AH23" s="977"/>
      <c r="AI23" s="976"/>
      <c r="AJ23" s="978"/>
      <c r="AK23" s="977"/>
      <c r="AL23" s="977"/>
      <c r="AM23" s="976"/>
    </row>
    <row r="24" spans="1:39" s="613" customFormat="1" ht="18" customHeight="1">
      <c r="A24" s="746" t="s">
        <v>329</v>
      </c>
      <c r="B24" s="746" t="s">
        <v>322</v>
      </c>
      <c r="C24" s="969" t="s">
        <v>97</v>
      </c>
      <c r="D24" s="903"/>
      <c r="E24" s="985"/>
      <c r="F24" s="982">
        <v>8</v>
      </c>
      <c r="G24" s="965" t="s">
        <v>98</v>
      </c>
      <c r="H24" s="964"/>
      <c r="I24" s="962"/>
      <c r="J24" s="962"/>
      <c r="K24" s="981"/>
      <c r="L24" s="980"/>
      <c r="M24" s="972"/>
      <c r="N24" s="578"/>
      <c r="O24" s="887">
        <v>8</v>
      </c>
      <c r="P24" s="984">
        <v>288</v>
      </c>
      <c r="Q24" s="958">
        <v>112</v>
      </c>
      <c r="R24" s="737">
        <v>64</v>
      </c>
      <c r="S24" s="737">
        <v>16</v>
      </c>
      <c r="T24" s="737">
        <v>32</v>
      </c>
      <c r="U24" s="737"/>
      <c r="V24" s="737">
        <f aca="true" t="shared" si="4" ref="V24:V29">0.25*P24</f>
        <v>72</v>
      </c>
      <c r="W24" s="736">
        <f aca="true" t="shared" si="5" ref="W24:W29">P24-Q24-V24</f>
        <v>104</v>
      </c>
      <c r="X24" s="957"/>
      <c r="Y24" s="956"/>
      <c r="Z24" s="745"/>
      <c r="AA24" s="884"/>
      <c r="AB24" s="740">
        <v>3</v>
      </c>
      <c r="AC24" s="745">
        <v>3</v>
      </c>
      <c r="AD24" s="745">
        <v>4</v>
      </c>
      <c r="AE24" s="884">
        <v>4</v>
      </c>
      <c r="AF24" s="979"/>
      <c r="AG24" s="977"/>
      <c r="AH24" s="977"/>
      <c r="AI24" s="976"/>
      <c r="AJ24" s="978"/>
      <c r="AK24" s="977"/>
      <c r="AL24" s="977"/>
      <c r="AM24" s="976"/>
    </row>
    <row r="25" spans="1:39" s="613" customFormat="1" ht="18" customHeight="1">
      <c r="A25" s="746" t="s">
        <v>328</v>
      </c>
      <c r="B25" s="746" t="s">
        <v>322</v>
      </c>
      <c r="C25" s="969" t="s">
        <v>93</v>
      </c>
      <c r="D25" s="903"/>
      <c r="E25" s="985"/>
      <c r="F25" s="982"/>
      <c r="G25" s="965" t="s">
        <v>327</v>
      </c>
      <c r="H25" s="964"/>
      <c r="I25" s="962"/>
      <c r="J25" s="962"/>
      <c r="K25" s="981"/>
      <c r="L25" s="980"/>
      <c r="M25" s="972"/>
      <c r="N25" s="578"/>
      <c r="O25" s="887">
        <v>8</v>
      </c>
      <c r="P25" s="984">
        <v>288</v>
      </c>
      <c r="Q25" s="958">
        <v>112</v>
      </c>
      <c r="R25" s="737">
        <v>64</v>
      </c>
      <c r="S25" s="737">
        <v>32</v>
      </c>
      <c r="T25" s="737">
        <v>16</v>
      </c>
      <c r="U25" s="737"/>
      <c r="V25" s="737">
        <f t="shared" si="4"/>
        <v>72</v>
      </c>
      <c r="W25" s="736">
        <f t="shared" si="5"/>
        <v>104</v>
      </c>
      <c r="X25" s="957"/>
      <c r="Y25" s="956"/>
      <c r="Z25" s="745"/>
      <c r="AA25" s="884"/>
      <c r="AB25" s="740"/>
      <c r="AC25" s="745"/>
      <c r="AD25" s="745">
        <v>5</v>
      </c>
      <c r="AE25" s="884">
        <v>5</v>
      </c>
      <c r="AF25" s="979">
        <v>4</v>
      </c>
      <c r="AG25" s="977"/>
      <c r="AH25" s="977"/>
      <c r="AI25" s="976"/>
      <c r="AJ25" s="978"/>
      <c r="AK25" s="977"/>
      <c r="AL25" s="977"/>
      <c r="AM25" s="976"/>
    </row>
    <row r="26" spans="1:39" s="613" customFormat="1" ht="18" customHeight="1">
      <c r="A26" s="746" t="s">
        <v>326</v>
      </c>
      <c r="B26" s="746" t="s">
        <v>325</v>
      </c>
      <c r="C26" s="969" t="s">
        <v>95</v>
      </c>
      <c r="D26" s="903" t="s">
        <v>324</v>
      </c>
      <c r="E26" s="1329">
        <v>8</v>
      </c>
      <c r="F26" s="1330"/>
      <c r="G26" s="965"/>
      <c r="H26" s="964">
        <v>9</v>
      </c>
      <c r="I26" s="963"/>
      <c r="J26" s="962"/>
      <c r="K26" s="981">
        <f>(Q26+V26)*100/P26</f>
        <v>54.629629629629626</v>
      </c>
      <c r="L26" s="980">
        <f>K26-K$9</f>
        <v>54.629629629629626</v>
      </c>
      <c r="M26" s="972">
        <v>6</v>
      </c>
      <c r="N26" s="578">
        <v>0</v>
      </c>
      <c r="O26" s="887">
        <v>6</v>
      </c>
      <c r="P26" s="578">
        <f>O26*36</f>
        <v>216</v>
      </c>
      <c r="Q26" s="958">
        <v>64</v>
      </c>
      <c r="R26" s="737">
        <v>32</v>
      </c>
      <c r="S26" s="737">
        <v>16</v>
      </c>
      <c r="T26" s="737">
        <v>16</v>
      </c>
      <c r="U26" s="737"/>
      <c r="V26" s="737">
        <f t="shared" si="4"/>
        <v>54</v>
      </c>
      <c r="W26" s="736">
        <f t="shared" si="5"/>
        <v>98</v>
      </c>
      <c r="X26" s="957"/>
      <c r="Y26" s="956"/>
      <c r="Z26" s="745"/>
      <c r="AA26" s="884"/>
      <c r="AB26" s="740"/>
      <c r="AC26" s="745"/>
      <c r="AD26" s="745">
        <v>4</v>
      </c>
      <c r="AE26" s="884">
        <v>4</v>
      </c>
      <c r="AF26" s="979"/>
      <c r="AG26" s="977"/>
      <c r="AH26" s="977"/>
      <c r="AI26" s="976"/>
      <c r="AJ26" s="978"/>
      <c r="AK26" s="977"/>
      <c r="AL26" s="977"/>
      <c r="AM26" s="976"/>
    </row>
    <row r="27" spans="1:39" s="613" customFormat="1" ht="18" customHeight="1">
      <c r="A27" s="746" t="s">
        <v>323</v>
      </c>
      <c r="B27" s="746" t="s">
        <v>322</v>
      </c>
      <c r="C27" s="969" t="s">
        <v>66</v>
      </c>
      <c r="D27" s="903"/>
      <c r="E27" s="983"/>
      <c r="F27" s="982"/>
      <c r="G27" s="965">
        <v>2</v>
      </c>
      <c r="H27" s="964"/>
      <c r="I27" s="962"/>
      <c r="J27" s="962"/>
      <c r="K27" s="981"/>
      <c r="L27" s="980"/>
      <c r="M27" s="972"/>
      <c r="N27" s="578"/>
      <c r="O27" s="887">
        <v>2</v>
      </c>
      <c r="P27" s="578">
        <v>72</v>
      </c>
      <c r="Q27" s="958">
        <v>24</v>
      </c>
      <c r="R27" s="737">
        <v>16</v>
      </c>
      <c r="S27" s="737"/>
      <c r="T27" s="737">
        <v>8</v>
      </c>
      <c r="U27" s="737"/>
      <c r="V27" s="737">
        <f t="shared" si="4"/>
        <v>18</v>
      </c>
      <c r="W27" s="736">
        <f t="shared" si="5"/>
        <v>30</v>
      </c>
      <c r="X27" s="957"/>
      <c r="Y27" s="956">
        <v>3</v>
      </c>
      <c r="Z27" s="745"/>
      <c r="AA27" s="884"/>
      <c r="AB27" s="740"/>
      <c r="AC27" s="745"/>
      <c r="AD27" s="745"/>
      <c r="AE27" s="884"/>
      <c r="AF27" s="979"/>
      <c r="AG27" s="977"/>
      <c r="AH27" s="977"/>
      <c r="AI27" s="976"/>
      <c r="AJ27" s="978"/>
      <c r="AK27" s="977"/>
      <c r="AL27" s="977"/>
      <c r="AM27" s="976"/>
    </row>
    <row r="28" spans="1:39" s="564" customFormat="1" ht="18" customHeight="1">
      <c r="A28" s="746" t="s">
        <v>321</v>
      </c>
      <c r="B28" s="746" t="s">
        <v>320</v>
      </c>
      <c r="C28" s="969" t="s">
        <v>100</v>
      </c>
      <c r="D28" s="611" t="s">
        <v>319</v>
      </c>
      <c r="E28" s="975"/>
      <c r="F28" s="974"/>
      <c r="G28" s="965" t="s">
        <v>101</v>
      </c>
      <c r="H28" s="964"/>
      <c r="I28" s="962"/>
      <c r="J28" s="962"/>
      <c r="K28" s="973">
        <f>(Q28+V28)*100/P28</f>
        <v>62.03703703703704</v>
      </c>
      <c r="L28" s="972">
        <f>K28-K$9</f>
        <v>62.03703703703704</v>
      </c>
      <c r="M28" s="972">
        <v>2</v>
      </c>
      <c r="N28" s="578">
        <v>0</v>
      </c>
      <c r="O28" s="887">
        <v>3</v>
      </c>
      <c r="P28" s="578">
        <f>O28*36</f>
        <v>108</v>
      </c>
      <c r="Q28" s="958">
        <v>40</v>
      </c>
      <c r="R28" s="737">
        <v>24</v>
      </c>
      <c r="S28" s="737">
        <v>16</v>
      </c>
      <c r="T28" s="737"/>
      <c r="U28" s="737"/>
      <c r="V28" s="737">
        <f t="shared" si="4"/>
        <v>27</v>
      </c>
      <c r="W28" s="736">
        <f t="shared" si="5"/>
        <v>41</v>
      </c>
      <c r="X28" s="957"/>
      <c r="Y28" s="956"/>
      <c r="Z28" s="745"/>
      <c r="AA28" s="884"/>
      <c r="AB28" s="740">
        <v>5</v>
      </c>
      <c r="AC28" s="745"/>
      <c r="AD28" s="745"/>
      <c r="AE28" s="884"/>
      <c r="AF28" s="571"/>
      <c r="AG28" s="568"/>
      <c r="AH28" s="568" t="s">
        <v>56</v>
      </c>
      <c r="AI28" s="570"/>
      <c r="AJ28" s="569"/>
      <c r="AK28" s="568" t="s">
        <v>56</v>
      </c>
      <c r="AL28" s="971"/>
      <c r="AM28" s="850"/>
    </row>
    <row r="29" spans="1:39" s="564" customFormat="1" ht="18" customHeight="1">
      <c r="A29" s="970" t="s">
        <v>318</v>
      </c>
      <c r="B29" s="746" t="s">
        <v>317</v>
      </c>
      <c r="C29" s="969" t="s">
        <v>104</v>
      </c>
      <c r="D29" s="968"/>
      <c r="E29" s="967"/>
      <c r="F29" s="966">
        <v>6</v>
      </c>
      <c r="G29" s="965"/>
      <c r="H29" s="964"/>
      <c r="I29" s="963"/>
      <c r="J29" s="962"/>
      <c r="K29" s="961"/>
      <c r="L29" s="960"/>
      <c r="M29" s="960"/>
      <c r="N29" s="959"/>
      <c r="O29" s="887">
        <v>6</v>
      </c>
      <c r="P29" s="959">
        <v>216</v>
      </c>
      <c r="Q29" s="958">
        <v>96</v>
      </c>
      <c r="R29" s="737">
        <v>48</v>
      </c>
      <c r="S29" s="737">
        <v>32</v>
      </c>
      <c r="T29" s="737">
        <v>16</v>
      </c>
      <c r="U29" s="737"/>
      <c r="V29" s="737">
        <f t="shared" si="4"/>
        <v>54</v>
      </c>
      <c r="W29" s="736">
        <f t="shared" si="5"/>
        <v>66</v>
      </c>
      <c r="X29" s="957"/>
      <c r="Y29" s="956"/>
      <c r="Z29" s="745"/>
      <c r="AA29" s="884"/>
      <c r="AB29" s="740">
        <v>6</v>
      </c>
      <c r="AC29" s="745">
        <v>6</v>
      </c>
      <c r="AD29" s="745"/>
      <c r="AE29" s="884"/>
      <c r="AF29" s="955"/>
      <c r="AG29" s="760"/>
      <c r="AH29" s="760"/>
      <c r="AI29" s="954"/>
      <c r="AJ29" s="954"/>
      <c r="AK29" s="760"/>
      <c r="AL29" s="567"/>
      <c r="AM29" s="953"/>
    </row>
    <row r="30" spans="1:39" s="815" customFormat="1" ht="18" customHeight="1" thickBot="1">
      <c r="A30" s="1344" t="s">
        <v>222</v>
      </c>
      <c r="B30" s="1345"/>
      <c r="C30" s="1346"/>
      <c r="D30" s="952"/>
      <c r="E30" s="951"/>
      <c r="F30" s="948"/>
      <c r="G30" s="950"/>
      <c r="H30" s="949"/>
      <c r="I30" s="948"/>
      <c r="J30" s="947">
        <f>Q30+V30-P30*K$9/100</f>
        <v>1640</v>
      </c>
      <c r="K30" s="946">
        <f>(Q30+V30)*100/P30</f>
        <v>63.27160493827161</v>
      </c>
      <c r="L30" s="945"/>
      <c r="M30" s="945"/>
      <c r="N30" s="855"/>
      <c r="O30" s="634">
        <f aca="true" t="shared" si="6" ref="O30:T30">SUM(O19:O29)</f>
        <v>72</v>
      </c>
      <c r="P30" s="634">
        <f t="shared" si="6"/>
        <v>2592</v>
      </c>
      <c r="Q30" s="944">
        <f t="shared" si="6"/>
        <v>992</v>
      </c>
      <c r="R30" s="943">
        <f t="shared" si="6"/>
        <v>512</v>
      </c>
      <c r="S30" s="943">
        <f t="shared" si="6"/>
        <v>224</v>
      </c>
      <c r="T30" s="943">
        <f t="shared" si="6"/>
        <v>256</v>
      </c>
      <c r="U30" s="943">
        <f>SUM(U19:U28)</f>
        <v>0</v>
      </c>
      <c r="V30" s="942">
        <f>SUM(V19:V29)</f>
        <v>648</v>
      </c>
      <c r="W30" s="942">
        <f>SUM(W19:W29)</f>
        <v>952</v>
      </c>
      <c r="X30" s="941">
        <f>SUM(X18:X28)</f>
        <v>11</v>
      </c>
      <c r="Y30" s="940">
        <f>SUM(Y18:Y28)</f>
        <v>14</v>
      </c>
      <c r="Z30" s="937">
        <f>SUM(Z18:Z28)</f>
        <v>16</v>
      </c>
      <c r="AA30" s="939">
        <f>SUM(AA18:AA28)</f>
        <v>16</v>
      </c>
      <c r="AB30" s="938">
        <v>24</v>
      </c>
      <c r="AC30" s="937">
        <v>13</v>
      </c>
      <c r="AD30" s="937">
        <f aca="true" t="shared" si="7" ref="AD30:AM30">SUM(AD18:AD28)</f>
        <v>13</v>
      </c>
      <c r="AE30" s="939">
        <f t="shared" si="7"/>
        <v>13</v>
      </c>
      <c r="AF30" s="938">
        <f t="shared" si="7"/>
        <v>4</v>
      </c>
      <c r="AG30" s="937">
        <f t="shared" si="7"/>
        <v>0</v>
      </c>
      <c r="AH30" s="937">
        <f t="shared" si="7"/>
        <v>0</v>
      </c>
      <c r="AI30" s="939">
        <f t="shared" si="7"/>
        <v>0</v>
      </c>
      <c r="AJ30" s="938">
        <f t="shared" si="7"/>
        <v>0</v>
      </c>
      <c r="AK30" s="937">
        <f t="shared" si="7"/>
        <v>0</v>
      </c>
      <c r="AL30" s="937">
        <f t="shared" si="7"/>
        <v>0</v>
      </c>
      <c r="AM30" s="936">
        <f t="shared" si="7"/>
        <v>0</v>
      </c>
    </row>
    <row r="31" spans="1:39" s="621" customFormat="1" ht="46.5" customHeight="1" thickBot="1" thickTop="1">
      <c r="A31" s="935"/>
      <c r="B31" s="934"/>
      <c r="C31" s="703"/>
      <c r="D31" s="933"/>
      <c r="E31" s="932"/>
      <c r="F31" s="1349" t="s">
        <v>316</v>
      </c>
      <c r="G31" s="1349"/>
      <c r="H31" s="1349"/>
      <c r="I31" s="1349"/>
      <c r="J31" s="1349"/>
      <c r="K31" s="1349"/>
      <c r="L31" s="1349"/>
      <c r="M31" s="1349"/>
      <c r="N31" s="1349"/>
      <c r="O31" s="1349"/>
      <c r="P31" s="1349"/>
      <c r="Q31" s="1349"/>
      <c r="R31" s="1349"/>
      <c r="S31" s="1349"/>
      <c r="T31" s="1349"/>
      <c r="U31" s="1349"/>
      <c r="V31" s="700"/>
      <c r="W31" s="700"/>
      <c r="X31" s="700" t="s">
        <v>56</v>
      </c>
      <c r="Y31" s="700" t="s">
        <v>56</v>
      </c>
      <c r="Z31" s="700"/>
      <c r="AA31" s="700"/>
      <c r="AB31" s="700"/>
      <c r="AC31" s="700"/>
      <c r="AD31" s="700"/>
      <c r="AE31" s="700"/>
      <c r="AF31" s="700"/>
      <c r="AG31" s="700"/>
      <c r="AH31" s="700"/>
      <c r="AI31" s="700"/>
      <c r="AJ31" s="700"/>
      <c r="AK31" s="700"/>
      <c r="AL31" s="700"/>
      <c r="AM31" s="699"/>
    </row>
    <row r="32" spans="1:46" s="916" customFormat="1" ht="19.5" customHeight="1" thickTop="1">
      <c r="A32" s="865" t="s">
        <v>315</v>
      </c>
      <c r="B32" s="931"/>
      <c r="C32" s="930" t="s">
        <v>314</v>
      </c>
      <c r="D32" s="929"/>
      <c r="E32" s="928"/>
      <c r="F32" s="927"/>
      <c r="G32" s="926"/>
      <c r="H32" s="923"/>
      <c r="I32" s="923"/>
      <c r="J32" s="925"/>
      <c r="K32" s="921"/>
      <c r="L32" s="921"/>
      <c r="M32" s="921"/>
      <c r="N32" s="921"/>
      <c r="O32" s="924"/>
      <c r="P32" s="923"/>
      <c r="Q32" s="922"/>
      <c r="R32" s="921"/>
      <c r="S32" s="921"/>
      <c r="T32" s="921"/>
      <c r="U32" s="921"/>
      <c r="V32" s="921"/>
      <c r="W32" s="920"/>
      <c r="X32" s="787"/>
      <c r="Y32" s="784"/>
      <c r="Z32" s="784"/>
      <c r="AA32" s="786"/>
      <c r="AB32" s="917"/>
      <c r="AE32" s="919"/>
      <c r="AF32" s="787"/>
      <c r="AG32" s="784"/>
      <c r="AH32" s="784"/>
      <c r="AI32" s="786"/>
      <c r="AJ32" s="917"/>
      <c r="AM32" s="918"/>
      <c r="AN32" s="773"/>
      <c r="AO32" s="773"/>
      <c r="AP32" s="773"/>
      <c r="AQ32" s="773"/>
      <c r="AR32" s="773"/>
      <c r="AS32" s="773"/>
      <c r="AT32" s="917"/>
    </row>
    <row r="33" spans="1:45" s="613" customFormat="1" ht="17.25" customHeight="1">
      <c r="A33" s="865" t="s">
        <v>313</v>
      </c>
      <c r="B33" s="864" t="s">
        <v>312</v>
      </c>
      <c r="C33" s="612" t="s">
        <v>88</v>
      </c>
      <c r="D33" s="903" t="s">
        <v>311</v>
      </c>
      <c r="E33" s="1347">
        <v>2</v>
      </c>
      <c r="F33" s="1348"/>
      <c r="G33" s="915" t="s">
        <v>89</v>
      </c>
      <c r="H33" s="891"/>
      <c r="I33" s="891"/>
      <c r="J33" s="890"/>
      <c r="K33" s="914">
        <f aca="true" t="shared" si="8" ref="K33:K39">(Q33+V33)*100/P33</f>
        <v>61.111111111111114</v>
      </c>
      <c r="L33" s="913">
        <f aca="true" t="shared" si="9" ref="L33:L39">K33-K$9</f>
        <v>61.111111111111114</v>
      </c>
      <c r="M33" s="875">
        <v>3</v>
      </c>
      <c r="N33" s="874">
        <v>1</v>
      </c>
      <c r="O33" s="912">
        <v>8</v>
      </c>
      <c r="P33" s="911">
        <f aca="true" t="shared" si="10" ref="P33:P40">O33*36</f>
        <v>288</v>
      </c>
      <c r="Q33" s="910">
        <v>104</v>
      </c>
      <c r="R33" s="909">
        <v>24</v>
      </c>
      <c r="S33" s="909"/>
      <c r="T33" s="909">
        <v>80</v>
      </c>
      <c r="U33" s="909"/>
      <c r="V33" s="908">
        <f aca="true" t="shared" si="11" ref="V33:V42">0.25*P33</f>
        <v>72</v>
      </c>
      <c r="W33" s="907">
        <f aca="true" t="shared" si="12" ref="W33:W42">P33-Q33-V33</f>
        <v>112</v>
      </c>
      <c r="X33" s="906">
        <v>5</v>
      </c>
      <c r="Y33" s="905">
        <v>5</v>
      </c>
      <c r="Z33" s="905">
        <v>3</v>
      </c>
      <c r="AA33" s="904"/>
      <c r="AB33" s="906"/>
      <c r="AC33" s="905"/>
      <c r="AD33" s="905"/>
      <c r="AE33" s="904"/>
      <c r="AF33" s="906"/>
      <c r="AG33" s="905"/>
      <c r="AH33" s="905"/>
      <c r="AI33" s="904"/>
      <c r="AJ33" s="906"/>
      <c r="AK33" s="905"/>
      <c r="AL33" s="905"/>
      <c r="AM33" s="904"/>
      <c r="AN33" s="883"/>
      <c r="AO33" s="882"/>
      <c r="AP33" s="882"/>
      <c r="AQ33" s="882"/>
      <c r="AR33" s="882"/>
      <c r="AS33" s="881"/>
    </row>
    <row r="34" spans="1:45" s="613" customFormat="1" ht="34.5" customHeight="1">
      <c r="A34" s="865" t="s">
        <v>310</v>
      </c>
      <c r="B34" s="864" t="s">
        <v>309</v>
      </c>
      <c r="C34" s="901" t="s">
        <v>127</v>
      </c>
      <c r="D34" s="903" t="s">
        <v>135</v>
      </c>
      <c r="E34" s="1307">
        <v>10</v>
      </c>
      <c r="F34" s="1308"/>
      <c r="G34" s="892"/>
      <c r="H34" s="891"/>
      <c r="I34" s="891"/>
      <c r="J34" s="890"/>
      <c r="K34" s="897">
        <f t="shared" si="8"/>
        <v>69.44444444444444</v>
      </c>
      <c r="L34" s="896">
        <f t="shared" si="9"/>
        <v>69.44444444444444</v>
      </c>
      <c r="M34" s="857">
        <v>8</v>
      </c>
      <c r="N34" s="856">
        <v>1</v>
      </c>
      <c r="O34" s="887">
        <v>4</v>
      </c>
      <c r="P34" s="902">
        <f t="shared" si="10"/>
        <v>144</v>
      </c>
      <c r="Q34" s="886">
        <v>64</v>
      </c>
      <c r="R34" s="885">
        <v>32</v>
      </c>
      <c r="S34" s="885">
        <v>32</v>
      </c>
      <c r="T34" s="885"/>
      <c r="U34" s="885"/>
      <c r="V34" s="737">
        <f t="shared" si="11"/>
        <v>36</v>
      </c>
      <c r="W34" s="736">
        <f t="shared" si="12"/>
        <v>44</v>
      </c>
      <c r="X34" s="740"/>
      <c r="Y34" s="745"/>
      <c r="Z34" s="745"/>
      <c r="AA34" s="884"/>
      <c r="AB34" s="740"/>
      <c r="AC34" s="745"/>
      <c r="AD34" s="745"/>
      <c r="AE34" s="884"/>
      <c r="AF34" s="740">
        <v>4</v>
      </c>
      <c r="AG34" s="745">
        <v>4</v>
      </c>
      <c r="AH34" s="745"/>
      <c r="AI34" s="884"/>
      <c r="AJ34" s="740"/>
      <c r="AK34" s="745"/>
      <c r="AL34" s="745"/>
      <c r="AM34" s="884"/>
      <c r="AN34" s="883"/>
      <c r="AO34" s="882"/>
      <c r="AP34" s="882"/>
      <c r="AQ34" s="882"/>
      <c r="AR34" s="882"/>
      <c r="AS34" s="881"/>
    </row>
    <row r="35" spans="1:45" s="613" customFormat="1" ht="18" customHeight="1">
      <c r="A35" s="865" t="s">
        <v>308</v>
      </c>
      <c r="B35" s="864" t="s">
        <v>307</v>
      </c>
      <c r="C35" s="901" t="s">
        <v>129</v>
      </c>
      <c r="D35" s="903" t="s">
        <v>137</v>
      </c>
      <c r="E35" s="1307">
        <v>10</v>
      </c>
      <c r="F35" s="1308"/>
      <c r="G35" s="892"/>
      <c r="H35" s="900">
        <v>11</v>
      </c>
      <c r="I35" s="899"/>
      <c r="J35" s="898"/>
      <c r="K35" s="897">
        <f t="shared" si="8"/>
        <v>58.333333333333336</v>
      </c>
      <c r="L35" s="896">
        <f t="shared" si="9"/>
        <v>58.333333333333336</v>
      </c>
      <c r="M35" s="857">
        <v>8</v>
      </c>
      <c r="N35" s="856">
        <v>0</v>
      </c>
      <c r="O35" s="887">
        <v>8</v>
      </c>
      <c r="P35" s="902">
        <f t="shared" si="10"/>
        <v>288</v>
      </c>
      <c r="Q35" s="886">
        <v>96</v>
      </c>
      <c r="R35" s="885">
        <v>48</v>
      </c>
      <c r="S35" s="885">
        <v>32</v>
      </c>
      <c r="T35" s="885">
        <v>16</v>
      </c>
      <c r="U35" s="885"/>
      <c r="V35" s="737">
        <f t="shared" si="11"/>
        <v>72</v>
      </c>
      <c r="W35" s="736">
        <f t="shared" si="12"/>
        <v>120</v>
      </c>
      <c r="X35" s="740"/>
      <c r="Y35" s="745"/>
      <c r="Z35" s="745"/>
      <c r="AA35" s="884"/>
      <c r="AB35" s="740"/>
      <c r="AC35" s="745"/>
      <c r="AD35" s="745"/>
      <c r="AE35" s="884"/>
      <c r="AF35" s="740">
        <v>6</v>
      </c>
      <c r="AG35" s="745">
        <v>6</v>
      </c>
      <c r="AH35" s="745"/>
      <c r="AI35" s="884"/>
      <c r="AJ35" s="740"/>
      <c r="AK35" s="745"/>
      <c r="AL35" s="745"/>
      <c r="AM35" s="884"/>
      <c r="AN35" s="883"/>
      <c r="AO35" s="882"/>
      <c r="AP35" s="882"/>
      <c r="AQ35" s="882"/>
      <c r="AR35" s="882"/>
      <c r="AS35" s="881"/>
    </row>
    <row r="36" spans="1:45" s="564" customFormat="1" ht="36" customHeight="1">
      <c r="A36" s="865" t="s">
        <v>306</v>
      </c>
      <c r="B36" s="864" t="s">
        <v>305</v>
      </c>
      <c r="C36" s="901" t="s">
        <v>304</v>
      </c>
      <c r="D36" s="586" t="s">
        <v>67</v>
      </c>
      <c r="E36" s="1307"/>
      <c r="F36" s="1308"/>
      <c r="G36" s="892" t="s">
        <v>444</v>
      </c>
      <c r="H36" s="891"/>
      <c r="I36" s="891"/>
      <c r="J36" s="890"/>
      <c r="K36" s="858">
        <f t="shared" si="8"/>
        <v>69.44444444444444</v>
      </c>
      <c r="L36" s="857">
        <f t="shared" si="9"/>
        <v>69.44444444444444</v>
      </c>
      <c r="M36" s="857">
        <v>4</v>
      </c>
      <c r="N36" s="856">
        <v>4</v>
      </c>
      <c r="O36" s="887">
        <v>7</v>
      </c>
      <c r="P36" s="854">
        <f t="shared" si="10"/>
        <v>252</v>
      </c>
      <c r="Q36" s="886">
        <v>112</v>
      </c>
      <c r="R36" s="885">
        <v>64</v>
      </c>
      <c r="S36" s="885">
        <v>48</v>
      </c>
      <c r="T36" s="885"/>
      <c r="U36" s="885"/>
      <c r="V36" s="737">
        <f t="shared" si="11"/>
        <v>63</v>
      </c>
      <c r="W36" s="736">
        <f t="shared" si="12"/>
        <v>77</v>
      </c>
      <c r="X36" s="740"/>
      <c r="Y36" s="745"/>
      <c r="Z36" s="745"/>
      <c r="AA36" s="884"/>
      <c r="AB36" s="740"/>
      <c r="AC36" s="745">
        <v>4</v>
      </c>
      <c r="AD36" s="745">
        <v>5</v>
      </c>
      <c r="AE36" s="884">
        <v>5</v>
      </c>
      <c r="AF36" s="740"/>
      <c r="AG36" s="745"/>
      <c r="AH36" s="745"/>
      <c r="AI36" s="884"/>
      <c r="AJ36" s="740"/>
      <c r="AK36" s="745"/>
      <c r="AL36" s="745"/>
      <c r="AM36" s="884"/>
      <c r="AN36" s="883"/>
      <c r="AO36" s="882"/>
      <c r="AP36" s="882"/>
      <c r="AQ36" s="882"/>
      <c r="AR36" s="882"/>
      <c r="AS36" s="565"/>
    </row>
    <row r="37" spans="1:45" s="564" customFormat="1" ht="18" customHeight="1">
      <c r="A37" s="865" t="s">
        <v>303</v>
      </c>
      <c r="B37" s="864" t="s">
        <v>302</v>
      </c>
      <c r="C37" s="612" t="s">
        <v>301</v>
      </c>
      <c r="D37" s="611" t="s">
        <v>300</v>
      </c>
      <c r="E37" s="1307">
        <v>8</v>
      </c>
      <c r="F37" s="1308"/>
      <c r="G37" s="892"/>
      <c r="H37" s="900"/>
      <c r="I37" s="899"/>
      <c r="J37" s="898"/>
      <c r="K37" s="858">
        <f t="shared" si="8"/>
        <v>58.333333333333336</v>
      </c>
      <c r="L37" s="857">
        <f t="shared" si="9"/>
        <v>58.333333333333336</v>
      </c>
      <c r="M37" s="857">
        <v>3</v>
      </c>
      <c r="N37" s="856">
        <v>1</v>
      </c>
      <c r="O37" s="887">
        <v>4</v>
      </c>
      <c r="P37" s="854">
        <f t="shared" si="10"/>
        <v>144</v>
      </c>
      <c r="Q37" s="886">
        <v>48</v>
      </c>
      <c r="R37" s="885">
        <v>24</v>
      </c>
      <c r="S37" s="885">
        <v>24</v>
      </c>
      <c r="T37" s="885"/>
      <c r="U37" s="885"/>
      <c r="V37" s="737">
        <f t="shared" si="11"/>
        <v>36</v>
      </c>
      <c r="W37" s="736">
        <f t="shared" si="12"/>
        <v>60</v>
      </c>
      <c r="X37" s="740"/>
      <c r="Y37" s="745"/>
      <c r="Z37" s="745"/>
      <c r="AA37" s="884"/>
      <c r="AB37" s="740"/>
      <c r="AC37" s="1178">
        <v>7</v>
      </c>
      <c r="AD37" s="745"/>
      <c r="AE37" s="884"/>
      <c r="AF37" s="740"/>
      <c r="AG37" s="745"/>
      <c r="AH37" s="745"/>
      <c r="AI37" s="884"/>
      <c r="AJ37" s="740"/>
      <c r="AK37" s="745"/>
      <c r="AL37" s="745"/>
      <c r="AM37" s="884"/>
      <c r="AN37" s="883"/>
      <c r="AO37" s="882"/>
      <c r="AP37" s="882"/>
      <c r="AQ37" s="882"/>
      <c r="AR37" s="882"/>
      <c r="AS37" s="565"/>
    </row>
    <row r="38" spans="1:45" s="564" customFormat="1" ht="18" customHeight="1">
      <c r="A38" s="865" t="s">
        <v>299</v>
      </c>
      <c r="B38" s="864" t="s">
        <v>298</v>
      </c>
      <c r="C38" s="612" t="s">
        <v>138</v>
      </c>
      <c r="D38" s="611" t="s">
        <v>297</v>
      </c>
      <c r="E38" s="1307">
        <v>14</v>
      </c>
      <c r="F38" s="1308"/>
      <c r="G38" s="892"/>
      <c r="H38" s="900"/>
      <c r="I38" s="899"/>
      <c r="J38" s="898"/>
      <c r="K38" s="897">
        <f t="shared" si="8"/>
        <v>69.44444444444444</v>
      </c>
      <c r="L38" s="896">
        <f t="shared" si="9"/>
        <v>69.44444444444444</v>
      </c>
      <c r="M38" s="857">
        <v>3</v>
      </c>
      <c r="N38" s="856">
        <v>1</v>
      </c>
      <c r="O38" s="887">
        <v>4</v>
      </c>
      <c r="P38" s="854">
        <f t="shared" si="10"/>
        <v>144</v>
      </c>
      <c r="Q38" s="886">
        <v>64</v>
      </c>
      <c r="R38" s="885">
        <v>32</v>
      </c>
      <c r="S38" s="885">
        <v>16</v>
      </c>
      <c r="T38" s="885">
        <v>16</v>
      </c>
      <c r="U38" s="885"/>
      <c r="V38" s="737">
        <f t="shared" si="11"/>
        <v>36</v>
      </c>
      <c r="W38" s="736">
        <f t="shared" si="12"/>
        <v>44</v>
      </c>
      <c r="X38" s="740"/>
      <c r="Y38" s="745"/>
      <c r="Z38" s="745"/>
      <c r="AA38" s="884"/>
      <c r="AB38" s="740"/>
      <c r="AC38" s="745"/>
      <c r="AD38" s="745"/>
      <c r="AE38" s="884"/>
      <c r="AF38" s="740"/>
      <c r="AG38" s="745"/>
      <c r="AH38" s="745"/>
      <c r="AI38" s="884"/>
      <c r="AJ38" s="740">
        <v>4</v>
      </c>
      <c r="AK38" s="745">
        <v>4</v>
      </c>
      <c r="AL38" s="745"/>
      <c r="AM38" s="884"/>
      <c r="AN38" s="883"/>
      <c r="AO38" s="882"/>
      <c r="AP38" s="882"/>
      <c r="AQ38" s="882"/>
      <c r="AR38" s="882"/>
      <c r="AS38" s="565"/>
    </row>
    <row r="39" spans="1:45" s="613" customFormat="1" ht="18" customHeight="1">
      <c r="A39" s="865" t="s">
        <v>296</v>
      </c>
      <c r="B39" s="864" t="s">
        <v>295</v>
      </c>
      <c r="C39" s="612" t="s">
        <v>147</v>
      </c>
      <c r="D39" s="611" t="s">
        <v>292</v>
      </c>
      <c r="E39" s="894"/>
      <c r="F39" s="893"/>
      <c r="G39" s="892">
        <v>15</v>
      </c>
      <c r="H39" s="891"/>
      <c r="I39" s="891"/>
      <c r="J39" s="890"/>
      <c r="K39" s="889">
        <f t="shared" si="8"/>
        <v>69.44444444444444</v>
      </c>
      <c r="L39" s="888">
        <f t="shared" si="9"/>
        <v>69.44444444444444</v>
      </c>
      <c r="M39" s="857">
        <v>3.5</v>
      </c>
      <c r="N39" s="856">
        <v>2.5</v>
      </c>
      <c r="O39" s="887">
        <v>2</v>
      </c>
      <c r="P39" s="854">
        <f t="shared" si="10"/>
        <v>72</v>
      </c>
      <c r="Q39" s="886">
        <v>32</v>
      </c>
      <c r="R39" s="885">
        <v>16</v>
      </c>
      <c r="S39" s="885"/>
      <c r="T39" s="885">
        <v>16</v>
      </c>
      <c r="U39" s="885"/>
      <c r="V39" s="737">
        <f t="shared" si="11"/>
        <v>18</v>
      </c>
      <c r="W39" s="736">
        <f t="shared" si="12"/>
        <v>22</v>
      </c>
      <c r="X39" s="740"/>
      <c r="Y39" s="745"/>
      <c r="Z39" s="745"/>
      <c r="AA39" s="884"/>
      <c r="AB39" s="740"/>
      <c r="AC39" s="745"/>
      <c r="AD39" s="745"/>
      <c r="AE39" s="884"/>
      <c r="AF39" s="740"/>
      <c r="AG39" s="745"/>
      <c r="AH39" s="745"/>
      <c r="AI39" s="884"/>
      <c r="AJ39" s="740"/>
      <c r="AK39" s="745"/>
      <c r="AL39" s="745">
        <v>4</v>
      </c>
      <c r="AM39" s="884"/>
      <c r="AN39" s="883"/>
      <c r="AO39" s="882"/>
      <c r="AP39" s="882"/>
      <c r="AQ39" s="882"/>
      <c r="AR39" s="882"/>
      <c r="AS39" s="881"/>
    </row>
    <row r="40" spans="1:45" s="613" customFormat="1" ht="18" customHeight="1">
      <c r="A40" s="865" t="s">
        <v>294</v>
      </c>
      <c r="B40" s="864" t="s">
        <v>293</v>
      </c>
      <c r="C40" s="612" t="s">
        <v>148</v>
      </c>
      <c r="D40" s="611" t="s">
        <v>292</v>
      </c>
      <c r="E40" s="894"/>
      <c r="F40" s="893"/>
      <c r="G40" s="892" t="s">
        <v>149</v>
      </c>
      <c r="H40" s="891"/>
      <c r="I40" s="895">
        <v>13</v>
      </c>
      <c r="J40" s="890"/>
      <c r="K40" s="889"/>
      <c r="L40" s="888"/>
      <c r="M40" s="857">
        <v>3.5</v>
      </c>
      <c r="N40" s="856">
        <v>0.5</v>
      </c>
      <c r="O40" s="887">
        <v>3</v>
      </c>
      <c r="P40" s="854">
        <f t="shared" si="10"/>
        <v>108</v>
      </c>
      <c r="Q40" s="886">
        <v>32</v>
      </c>
      <c r="R40" s="885">
        <v>24</v>
      </c>
      <c r="S40" s="885"/>
      <c r="T40" s="885">
        <v>8</v>
      </c>
      <c r="U40" s="885"/>
      <c r="V40" s="737">
        <f t="shared" si="11"/>
        <v>27</v>
      </c>
      <c r="W40" s="736">
        <f t="shared" si="12"/>
        <v>49</v>
      </c>
      <c r="X40" s="740"/>
      <c r="Y40" s="745"/>
      <c r="Z40" s="745"/>
      <c r="AA40" s="884"/>
      <c r="AB40" s="740"/>
      <c r="AC40" s="745"/>
      <c r="AD40" s="745"/>
      <c r="AE40" s="884"/>
      <c r="AF40" s="740"/>
      <c r="AG40" s="745"/>
      <c r="AH40" s="745"/>
      <c r="AI40" s="884"/>
      <c r="AJ40" s="740">
        <v>4</v>
      </c>
      <c r="AK40" s="745"/>
      <c r="AL40" s="745"/>
      <c r="AM40" s="884"/>
      <c r="AN40" s="883"/>
      <c r="AO40" s="882"/>
      <c r="AP40" s="882"/>
      <c r="AQ40" s="882"/>
      <c r="AR40" s="882"/>
      <c r="AS40" s="881"/>
    </row>
    <row r="41" spans="1:45" s="613" customFormat="1" ht="18" customHeight="1">
      <c r="A41" s="865" t="s">
        <v>291</v>
      </c>
      <c r="B41" s="864" t="s">
        <v>290</v>
      </c>
      <c r="C41" s="612" t="s">
        <v>150</v>
      </c>
      <c r="D41" s="611"/>
      <c r="E41" s="1307">
        <v>14</v>
      </c>
      <c r="F41" s="1308"/>
      <c r="G41" s="892"/>
      <c r="H41" s="891"/>
      <c r="I41" s="891"/>
      <c r="J41" s="890"/>
      <c r="K41" s="889"/>
      <c r="L41" s="888"/>
      <c r="M41" s="857"/>
      <c r="N41" s="856"/>
      <c r="O41" s="887">
        <v>2</v>
      </c>
      <c r="P41" s="854">
        <v>72</v>
      </c>
      <c r="Q41" s="886">
        <v>32</v>
      </c>
      <c r="R41" s="885">
        <v>16</v>
      </c>
      <c r="S41" s="885">
        <v>16</v>
      </c>
      <c r="T41" s="885"/>
      <c r="U41" s="885"/>
      <c r="V41" s="737">
        <f t="shared" si="11"/>
        <v>18</v>
      </c>
      <c r="W41" s="736">
        <f t="shared" si="12"/>
        <v>22</v>
      </c>
      <c r="X41" s="740"/>
      <c r="Y41" s="745"/>
      <c r="Z41" s="745"/>
      <c r="AA41" s="884"/>
      <c r="AB41" s="740"/>
      <c r="AC41" s="745"/>
      <c r="AD41" s="745"/>
      <c r="AE41" s="884"/>
      <c r="AF41" s="740"/>
      <c r="AG41" s="745"/>
      <c r="AH41" s="745"/>
      <c r="AI41" s="884"/>
      <c r="AJ41" s="740"/>
      <c r="AK41" s="745">
        <v>4</v>
      </c>
      <c r="AL41" s="745"/>
      <c r="AM41" s="884"/>
      <c r="AN41" s="883"/>
      <c r="AO41" s="882"/>
      <c r="AP41" s="882"/>
      <c r="AQ41" s="882"/>
      <c r="AR41" s="882"/>
      <c r="AS41" s="881"/>
    </row>
    <row r="42" spans="1:45" s="613" customFormat="1" ht="18" customHeight="1">
      <c r="A42" s="865" t="s">
        <v>289</v>
      </c>
      <c r="B42" s="864" t="s">
        <v>288</v>
      </c>
      <c r="C42" s="612" t="s">
        <v>287</v>
      </c>
      <c r="D42" s="611" t="s">
        <v>286</v>
      </c>
      <c r="E42" s="894"/>
      <c r="F42" s="893"/>
      <c r="G42" s="892" t="s">
        <v>90</v>
      </c>
      <c r="H42" s="891"/>
      <c r="I42" s="891"/>
      <c r="J42" s="890"/>
      <c r="K42" s="889">
        <f>(Q42+V42)*100/P42</f>
        <v>58.333333333333336</v>
      </c>
      <c r="L42" s="888">
        <f>K42-K$9</f>
        <v>58.333333333333336</v>
      </c>
      <c r="M42" s="857">
        <v>8</v>
      </c>
      <c r="N42" s="856">
        <v>7</v>
      </c>
      <c r="O42" s="887">
        <v>2</v>
      </c>
      <c r="P42" s="854">
        <f>O42*36</f>
        <v>72</v>
      </c>
      <c r="Q42" s="886">
        <v>24</v>
      </c>
      <c r="R42" s="885">
        <v>8</v>
      </c>
      <c r="S42" s="885">
        <v>8</v>
      </c>
      <c r="T42" s="885">
        <v>8</v>
      </c>
      <c r="U42" s="885"/>
      <c r="V42" s="737">
        <f t="shared" si="11"/>
        <v>18</v>
      </c>
      <c r="W42" s="736">
        <f t="shared" si="12"/>
        <v>30</v>
      </c>
      <c r="X42" s="740"/>
      <c r="Y42" s="745"/>
      <c r="Z42" s="745"/>
      <c r="AA42" s="884">
        <v>3</v>
      </c>
      <c r="AB42" s="740"/>
      <c r="AC42" s="745"/>
      <c r="AD42" s="745"/>
      <c r="AE42" s="884"/>
      <c r="AF42" s="740"/>
      <c r="AG42" s="745"/>
      <c r="AH42" s="745"/>
      <c r="AI42" s="884"/>
      <c r="AJ42" s="740"/>
      <c r="AK42" s="745"/>
      <c r="AL42" s="745"/>
      <c r="AM42" s="884"/>
      <c r="AN42" s="883"/>
      <c r="AO42" s="882"/>
      <c r="AP42" s="882"/>
      <c r="AQ42" s="882"/>
      <c r="AR42" s="882"/>
      <c r="AS42" s="881"/>
    </row>
    <row r="43" spans="1:45" s="564" customFormat="1" ht="18" customHeight="1">
      <c r="A43" s="865" t="s">
        <v>285</v>
      </c>
      <c r="B43" s="864"/>
      <c r="C43" s="603" t="s">
        <v>152</v>
      </c>
      <c r="D43" s="611" t="s">
        <v>67</v>
      </c>
      <c r="E43" s="880"/>
      <c r="F43" s="878"/>
      <c r="G43" s="879" t="s">
        <v>153</v>
      </c>
      <c r="H43" s="861"/>
      <c r="I43" s="878"/>
      <c r="J43" s="877"/>
      <c r="K43" s="876"/>
      <c r="L43" s="875"/>
      <c r="M43" s="875">
        <v>6</v>
      </c>
      <c r="N43" s="874">
        <v>0</v>
      </c>
      <c r="O43" s="873">
        <f>N43+M43</f>
        <v>6</v>
      </c>
      <c r="P43" s="872">
        <f>O43*36</f>
        <v>216</v>
      </c>
      <c r="Q43" s="871"/>
      <c r="R43" s="870"/>
      <c r="S43" s="870"/>
      <c r="T43" s="870"/>
      <c r="U43" s="870"/>
      <c r="V43" s="869"/>
      <c r="W43" s="868">
        <f>P43</f>
        <v>216</v>
      </c>
      <c r="X43" s="727"/>
      <c r="Y43" s="726"/>
      <c r="Z43" s="726"/>
      <c r="AA43" s="867"/>
      <c r="AB43" s="727"/>
      <c r="AC43" s="726"/>
      <c r="AD43" s="726"/>
      <c r="AE43" s="867"/>
      <c r="AF43" s="727"/>
      <c r="AG43" s="726"/>
      <c r="AH43" s="726"/>
      <c r="AI43" s="867"/>
      <c r="AJ43" s="727"/>
      <c r="AK43" s="726"/>
      <c r="AL43" s="726"/>
      <c r="AM43" s="866"/>
      <c r="AN43" s="565"/>
      <c r="AO43" s="565"/>
      <c r="AP43" s="565"/>
      <c r="AQ43" s="565"/>
      <c r="AR43" s="565"/>
      <c r="AS43" s="565"/>
    </row>
    <row r="44" spans="1:39" s="564" customFormat="1" ht="36" customHeight="1">
      <c r="A44" s="865" t="s">
        <v>284</v>
      </c>
      <c r="B44" s="864"/>
      <c r="C44" s="863" t="s">
        <v>283</v>
      </c>
      <c r="D44" s="586" t="s">
        <v>67</v>
      </c>
      <c r="E44" s="1305"/>
      <c r="F44" s="1306"/>
      <c r="G44" s="862"/>
      <c r="H44" s="861"/>
      <c r="I44" s="860"/>
      <c r="J44" s="859"/>
      <c r="K44" s="858"/>
      <c r="L44" s="857"/>
      <c r="M44" s="857">
        <v>9</v>
      </c>
      <c r="N44" s="856">
        <v>0</v>
      </c>
      <c r="O44" s="855">
        <f>N44+M44</f>
        <v>9</v>
      </c>
      <c r="P44" s="854">
        <f>O44*36</f>
        <v>324</v>
      </c>
      <c r="Q44" s="853"/>
      <c r="R44" s="852"/>
      <c r="S44" s="852"/>
      <c r="T44" s="852"/>
      <c r="U44" s="852"/>
      <c r="V44" s="851"/>
      <c r="W44" s="850">
        <f>P44</f>
        <v>324</v>
      </c>
      <c r="X44" s="571"/>
      <c r="Y44" s="569"/>
      <c r="Z44" s="569"/>
      <c r="AA44" s="849"/>
      <c r="AB44" s="571"/>
      <c r="AC44" s="569"/>
      <c r="AD44" s="569"/>
      <c r="AE44" s="849"/>
      <c r="AF44" s="571"/>
      <c r="AG44" s="569"/>
      <c r="AH44" s="569"/>
      <c r="AI44" s="849"/>
      <c r="AJ44" s="571"/>
      <c r="AK44" s="569"/>
      <c r="AL44" s="569"/>
      <c r="AM44" s="848"/>
    </row>
    <row r="45" spans="1:39" s="815" customFormat="1" ht="18" customHeight="1">
      <c r="A45" s="563"/>
      <c r="B45" s="563"/>
      <c r="C45" s="722" t="s">
        <v>222</v>
      </c>
      <c r="D45" s="847"/>
      <c r="E45" s="846"/>
      <c r="F45" s="845"/>
      <c r="G45" s="844"/>
      <c r="H45" s="843"/>
      <c r="I45" s="842"/>
      <c r="J45" s="841">
        <f>Q45+V45-P45*K$9/100</f>
        <v>1004</v>
      </c>
      <c r="K45" s="840">
        <f>(Q45+V45)*100/P45</f>
        <v>47.26930320150659</v>
      </c>
      <c r="L45" s="839">
        <f>K45-K$9</f>
        <v>47.26930320150659</v>
      </c>
      <c r="M45" s="839"/>
      <c r="N45" s="838"/>
      <c r="O45" s="552">
        <f aca="true" t="shared" si="13" ref="O45:AM45">SUM(O33:O44)</f>
        <v>59</v>
      </c>
      <c r="P45" s="837">
        <f t="shared" si="13"/>
        <v>2124</v>
      </c>
      <c r="Q45" s="836">
        <f t="shared" si="13"/>
        <v>608</v>
      </c>
      <c r="R45" s="835">
        <f t="shared" si="13"/>
        <v>288</v>
      </c>
      <c r="S45" s="835">
        <f t="shared" si="13"/>
        <v>176</v>
      </c>
      <c r="T45" s="835">
        <f t="shared" si="13"/>
        <v>144</v>
      </c>
      <c r="U45" s="835">
        <f t="shared" si="13"/>
        <v>0</v>
      </c>
      <c r="V45" s="833">
        <f t="shared" si="13"/>
        <v>396</v>
      </c>
      <c r="W45" s="833">
        <f t="shared" si="13"/>
        <v>1120</v>
      </c>
      <c r="X45" s="834">
        <f t="shared" si="13"/>
        <v>5</v>
      </c>
      <c r="Y45" s="833">
        <f t="shared" si="13"/>
        <v>5</v>
      </c>
      <c r="Z45" s="833">
        <f t="shared" si="13"/>
        <v>3</v>
      </c>
      <c r="AA45" s="832">
        <f t="shared" si="13"/>
        <v>3</v>
      </c>
      <c r="AB45" s="834">
        <f t="shared" si="13"/>
        <v>0</v>
      </c>
      <c r="AC45" s="833">
        <f t="shared" si="13"/>
        <v>11</v>
      </c>
      <c r="AD45" s="833">
        <f t="shared" si="13"/>
        <v>5</v>
      </c>
      <c r="AE45" s="832">
        <f t="shared" si="13"/>
        <v>5</v>
      </c>
      <c r="AF45" s="834">
        <f t="shared" si="13"/>
        <v>10</v>
      </c>
      <c r="AG45" s="833">
        <f t="shared" si="13"/>
        <v>10</v>
      </c>
      <c r="AH45" s="833">
        <f t="shared" si="13"/>
        <v>0</v>
      </c>
      <c r="AI45" s="832">
        <f t="shared" si="13"/>
        <v>0</v>
      </c>
      <c r="AJ45" s="834">
        <f t="shared" si="13"/>
        <v>8</v>
      </c>
      <c r="AK45" s="833">
        <f t="shared" si="13"/>
        <v>8</v>
      </c>
      <c r="AL45" s="833">
        <f t="shared" si="13"/>
        <v>4</v>
      </c>
      <c r="AM45" s="832">
        <f t="shared" si="13"/>
        <v>0</v>
      </c>
    </row>
    <row r="46" spans="1:39" s="815" customFormat="1" ht="18" customHeight="1" thickBot="1">
      <c r="A46" s="546"/>
      <c r="B46" s="546"/>
      <c r="C46" s="831" t="s">
        <v>282</v>
      </c>
      <c r="D46" s="830"/>
      <c r="E46" s="829"/>
      <c r="F46" s="828"/>
      <c r="G46" s="827"/>
      <c r="H46" s="826"/>
      <c r="I46" s="825"/>
      <c r="J46" s="824"/>
      <c r="K46" s="823"/>
      <c r="L46" s="822"/>
      <c r="M46" s="822"/>
      <c r="N46" s="821"/>
      <c r="O46" s="820">
        <f aca="true" t="shared" si="14" ref="O46:U46">O17+O30+O45</f>
        <v>154</v>
      </c>
      <c r="P46" s="820">
        <f t="shared" si="14"/>
        <v>5544</v>
      </c>
      <c r="Q46" s="819">
        <f t="shared" si="14"/>
        <v>2168</v>
      </c>
      <c r="R46" s="818">
        <f t="shared" si="14"/>
        <v>904</v>
      </c>
      <c r="S46" s="818">
        <f t="shared" si="14"/>
        <v>400</v>
      </c>
      <c r="T46" s="818">
        <f t="shared" si="14"/>
        <v>808</v>
      </c>
      <c r="U46" s="818">
        <f t="shared" si="14"/>
        <v>56</v>
      </c>
      <c r="V46" s="817">
        <f>SUM(V33:V44)</f>
        <v>396</v>
      </c>
      <c r="W46" s="816">
        <f aca="true" t="shared" si="15" ref="W46:AM46">W17+W30+W45</f>
        <v>2381</v>
      </c>
      <c r="X46" s="645">
        <f t="shared" si="15"/>
        <v>27</v>
      </c>
      <c r="Y46" s="817">
        <f t="shared" si="15"/>
        <v>30</v>
      </c>
      <c r="Z46" s="817">
        <f t="shared" si="15"/>
        <v>30</v>
      </c>
      <c r="AA46" s="816">
        <f t="shared" si="15"/>
        <v>30</v>
      </c>
      <c r="AB46" s="645">
        <f t="shared" si="15"/>
        <v>28</v>
      </c>
      <c r="AC46" s="817">
        <f t="shared" si="15"/>
        <v>28</v>
      </c>
      <c r="AD46" s="817">
        <f t="shared" si="15"/>
        <v>22</v>
      </c>
      <c r="AE46" s="816">
        <f t="shared" si="15"/>
        <v>27</v>
      </c>
      <c r="AF46" s="645">
        <f t="shared" si="15"/>
        <v>17</v>
      </c>
      <c r="AG46" s="817">
        <f t="shared" si="15"/>
        <v>13</v>
      </c>
      <c r="AH46" s="817">
        <f t="shared" si="15"/>
        <v>0</v>
      </c>
      <c r="AI46" s="816">
        <f t="shared" si="15"/>
        <v>0</v>
      </c>
      <c r="AJ46" s="645">
        <f t="shared" si="15"/>
        <v>8</v>
      </c>
      <c r="AK46" s="817">
        <f t="shared" si="15"/>
        <v>8</v>
      </c>
      <c r="AL46" s="817">
        <f t="shared" si="15"/>
        <v>4</v>
      </c>
      <c r="AM46" s="816">
        <f t="shared" si="15"/>
        <v>0</v>
      </c>
    </row>
    <row r="47" spans="1:39" s="621" customFormat="1" ht="27" customHeight="1" thickTop="1">
      <c r="A47" s="814"/>
      <c r="B47" s="814"/>
      <c r="C47" s="813"/>
      <c r="D47" s="626"/>
      <c r="E47" s="625"/>
      <c r="F47" s="625"/>
      <c r="G47" s="1339" t="s">
        <v>281</v>
      </c>
      <c r="H47" s="1339"/>
      <c r="I47" s="1339"/>
      <c r="J47" s="1339"/>
      <c r="K47" s="1339"/>
      <c r="L47" s="1339"/>
      <c r="M47" s="1339"/>
      <c r="N47" s="1339"/>
      <c r="O47" s="1339"/>
      <c r="P47" s="1339"/>
      <c r="Q47" s="1339"/>
      <c r="R47" s="1339"/>
      <c r="S47" s="1339"/>
      <c r="T47" s="1339"/>
      <c r="U47" s="1339"/>
      <c r="V47" s="1339"/>
      <c r="W47" s="812"/>
      <c r="X47" s="623"/>
      <c r="Y47" s="623"/>
      <c r="Z47" s="623"/>
      <c r="AA47" s="623"/>
      <c r="AB47" s="623"/>
      <c r="AC47" s="623"/>
      <c r="AD47" s="623"/>
      <c r="AE47" s="623"/>
      <c r="AF47" s="623"/>
      <c r="AG47" s="623"/>
      <c r="AH47" s="623"/>
      <c r="AI47" s="623"/>
      <c r="AJ47" s="623"/>
      <c r="AK47" s="623"/>
      <c r="AL47" s="623"/>
      <c r="AM47" s="622"/>
    </row>
    <row r="48" spans="1:39" s="773" customFormat="1" ht="21.75" customHeight="1">
      <c r="A48" s="811"/>
      <c r="B48" s="811"/>
      <c r="C48" s="810"/>
      <c r="D48" s="809"/>
      <c r="E48" s="808"/>
      <c r="F48" s="1384" t="s">
        <v>280</v>
      </c>
      <c r="G48" s="1384"/>
      <c r="H48" s="1384"/>
      <c r="I48" s="1384"/>
      <c r="J48" s="1384"/>
      <c r="K48" s="1384"/>
      <c r="L48" s="1384"/>
      <c r="M48" s="1384"/>
      <c r="N48" s="1384"/>
      <c r="O48" s="1384"/>
      <c r="P48" s="1384"/>
      <c r="Q48" s="1384"/>
      <c r="R48" s="1384"/>
      <c r="S48" s="1384"/>
      <c r="T48" s="1384"/>
      <c r="U48" s="1384"/>
      <c r="V48" s="1384"/>
      <c r="W48" s="1384"/>
      <c r="X48" s="1384"/>
      <c r="AM48" s="807"/>
    </row>
    <row r="49" spans="1:46" s="801" customFormat="1" ht="21" customHeight="1" thickBot="1">
      <c r="A49" s="806"/>
      <c r="B49" s="806"/>
      <c r="C49" s="805"/>
      <c r="D49" s="804"/>
      <c r="E49" s="803"/>
      <c r="F49" s="1362" t="s">
        <v>279</v>
      </c>
      <c r="G49" s="1362"/>
      <c r="H49" s="1362"/>
      <c r="I49" s="1362"/>
      <c r="J49" s="1362"/>
      <c r="K49" s="1362"/>
      <c r="L49" s="1362"/>
      <c r="M49" s="1362"/>
      <c r="N49" s="1362"/>
      <c r="O49" s="1362"/>
      <c r="P49" s="1362"/>
      <c r="Q49" s="1362"/>
      <c r="R49" s="1362"/>
      <c r="S49" s="1362"/>
      <c r="T49" s="1362"/>
      <c r="U49" s="1362"/>
      <c r="V49" s="1362"/>
      <c r="W49" s="1362"/>
      <c r="AM49" s="802"/>
      <c r="AN49" s="773"/>
      <c r="AO49" s="773"/>
      <c r="AP49" s="773"/>
      <c r="AQ49" s="773"/>
      <c r="AR49" s="773"/>
      <c r="AS49" s="773"/>
      <c r="AT49" s="773"/>
    </row>
    <row r="50" spans="1:47" s="784" customFormat="1" ht="21" customHeight="1" thickTop="1">
      <c r="A50" s="800" t="s">
        <v>278</v>
      </c>
      <c r="B50" s="769" t="s">
        <v>277</v>
      </c>
      <c r="C50" s="799" t="s">
        <v>156</v>
      </c>
      <c r="D50" s="798"/>
      <c r="E50" s="797"/>
      <c r="F50" s="796"/>
      <c r="G50" s="795">
        <v>6</v>
      </c>
      <c r="H50" s="793"/>
      <c r="I50" s="793"/>
      <c r="J50" s="793"/>
      <c r="K50" s="793"/>
      <c r="L50" s="793"/>
      <c r="M50" s="793"/>
      <c r="N50" s="793"/>
      <c r="O50" s="794">
        <v>2</v>
      </c>
      <c r="P50" s="793">
        <v>72</v>
      </c>
      <c r="Q50" s="792">
        <v>32</v>
      </c>
      <c r="R50" s="791">
        <v>16</v>
      </c>
      <c r="S50" s="791"/>
      <c r="T50" s="791"/>
      <c r="U50" s="791">
        <v>16</v>
      </c>
      <c r="V50" s="790">
        <f>0.25*P50</f>
        <v>18</v>
      </c>
      <c r="W50" s="789">
        <f>P50-Q50-V50</f>
        <v>22</v>
      </c>
      <c r="X50" s="787"/>
      <c r="AA50" s="786"/>
      <c r="AB50" s="785">
        <v>2</v>
      </c>
      <c r="AC50" s="784">
        <v>2</v>
      </c>
      <c r="AE50" s="788"/>
      <c r="AF50" s="787"/>
      <c r="AI50" s="786"/>
      <c r="AJ50" s="785"/>
      <c r="AM50" s="786"/>
      <c r="AN50" s="773"/>
      <c r="AO50" s="773"/>
      <c r="AP50" s="773"/>
      <c r="AQ50" s="773"/>
      <c r="AR50" s="773"/>
      <c r="AS50" s="773"/>
      <c r="AT50" s="773"/>
      <c r="AU50" s="785"/>
    </row>
    <row r="51" spans="1:47" s="771" customFormat="1" ht="21" customHeight="1">
      <c r="A51" s="783" t="s">
        <v>276</v>
      </c>
      <c r="B51" s="769" t="s">
        <v>275</v>
      </c>
      <c r="C51" s="658" t="s">
        <v>274</v>
      </c>
      <c r="D51" s="782"/>
      <c r="E51" s="781"/>
      <c r="F51" s="780">
        <v>10</v>
      </c>
      <c r="G51" s="779"/>
      <c r="H51" s="777"/>
      <c r="I51" s="777"/>
      <c r="J51" s="777"/>
      <c r="K51" s="777"/>
      <c r="L51" s="777"/>
      <c r="M51" s="777"/>
      <c r="N51" s="777"/>
      <c r="O51" s="778">
        <v>3</v>
      </c>
      <c r="P51" s="777">
        <v>108</v>
      </c>
      <c r="Q51" s="763">
        <v>40</v>
      </c>
      <c r="R51" s="738">
        <v>24</v>
      </c>
      <c r="S51" s="745"/>
      <c r="T51" s="745"/>
      <c r="U51" s="738">
        <v>16</v>
      </c>
      <c r="V51" s="737">
        <f>0.25*P51</f>
        <v>27</v>
      </c>
      <c r="W51" s="762">
        <f>P51-Q51-V51</f>
        <v>41</v>
      </c>
      <c r="X51" s="775"/>
      <c r="AA51" s="774"/>
      <c r="AB51" s="772"/>
      <c r="AE51" s="776"/>
      <c r="AF51" s="775"/>
      <c r="AG51" s="663">
        <v>5</v>
      </c>
      <c r="AI51" s="774"/>
      <c r="AJ51" s="772"/>
      <c r="AM51" s="774"/>
      <c r="AN51" s="773"/>
      <c r="AO51" s="773"/>
      <c r="AP51" s="773"/>
      <c r="AQ51" s="773"/>
      <c r="AR51" s="773"/>
      <c r="AS51" s="773"/>
      <c r="AT51" s="773"/>
      <c r="AU51" s="772"/>
    </row>
    <row r="52" spans="1:47" s="760" customFormat="1" ht="21.75" customHeight="1">
      <c r="A52" s="770" t="s">
        <v>273</v>
      </c>
      <c r="B52" s="769" t="s">
        <v>272</v>
      </c>
      <c r="C52" s="658" t="s">
        <v>271</v>
      </c>
      <c r="D52" s="768" t="s">
        <v>192</v>
      </c>
      <c r="E52" s="1385"/>
      <c r="F52" s="1386"/>
      <c r="G52" s="767">
        <v>10</v>
      </c>
      <c r="H52" s="766"/>
      <c r="I52" s="583"/>
      <c r="J52" s="579">
        <f>Q52+V52-P52*K$9/100</f>
        <v>42</v>
      </c>
      <c r="K52" s="765">
        <f>(Q52+V52)*100/P52</f>
        <v>58.333333333333336</v>
      </c>
      <c r="L52" s="579">
        <f>K52-K$9</f>
        <v>58.333333333333336</v>
      </c>
      <c r="M52" s="579">
        <v>0</v>
      </c>
      <c r="N52" s="579">
        <v>2</v>
      </c>
      <c r="O52" s="764">
        <f>N52+M52</f>
        <v>2</v>
      </c>
      <c r="P52" s="577">
        <f>O52*36</f>
        <v>72</v>
      </c>
      <c r="Q52" s="763">
        <v>24</v>
      </c>
      <c r="R52" s="738">
        <v>16</v>
      </c>
      <c r="S52" s="745"/>
      <c r="T52" s="745"/>
      <c r="U52" s="738">
        <v>8</v>
      </c>
      <c r="V52" s="737">
        <f>0.25*P52</f>
        <v>18</v>
      </c>
      <c r="W52" s="762">
        <f>P52-Q52-V52</f>
        <v>30</v>
      </c>
      <c r="X52" s="571"/>
      <c r="Y52" s="568"/>
      <c r="Z52" s="568"/>
      <c r="AA52" s="570"/>
      <c r="AB52" s="569" t="s">
        <v>56</v>
      </c>
      <c r="AC52" s="568" t="s">
        <v>56</v>
      </c>
      <c r="AD52" s="568" t="s">
        <v>56</v>
      </c>
      <c r="AE52" s="572"/>
      <c r="AF52" s="571" t="s">
        <v>56</v>
      </c>
      <c r="AG52" s="568">
        <v>3</v>
      </c>
      <c r="AH52" s="568"/>
      <c r="AI52" s="570"/>
      <c r="AJ52" s="569"/>
      <c r="AK52" s="568"/>
      <c r="AL52" s="568"/>
      <c r="AM52" s="570"/>
      <c r="AN52" s="565"/>
      <c r="AO52" s="565"/>
      <c r="AP52" s="565"/>
      <c r="AQ52" s="565"/>
      <c r="AR52" s="565"/>
      <c r="AS52" s="565"/>
      <c r="AT52" s="565"/>
      <c r="AU52" s="761"/>
    </row>
    <row r="53" spans="1:39" s="705" customFormat="1" ht="21.75" customHeight="1" thickBot="1">
      <c r="A53" s="723"/>
      <c r="B53" s="723"/>
      <c r="C53" s="722" t="s">
        <v>222</v>
      </c>
      <c r="D53" s="721"/>
      <c r="E53" s="720"/>
      <c r="F53" s="719"/>
      <c r="G53" s="718"/>
      <c r="H53" s="717"/>
      <c r="I53" s="716"/>
      <c r="J53" s="715"/>
      <c r="K53" s="714"/>
      <c r="L53" s="713"/>
      <c r="M53" s="713"/>
      <c r="N53" s="712"/>
      <c r="O53" s="634">
        <v>7</v>
      </c>
      <c r="P53" s="759">
        <v>252</v>
      </c>
      <c r="Q53" s="708">
        <v>96</v>
      </c>
      <c r="R53" s="758">
        <v>56</v>
      </c>
      <c r="S53" s="707"/>
      <c r="T53" s="707"/>
      <c r="U53" s="758">
        <v>40</v>
      </c>
      <c r="V53" s="757">
        <v>63</v>
      </c>
      <c r="W53" s="756">
        <v>93</v>
      </c>
      <c r="X53" s="710"/>
      <c r="Y53" s="707"/>
      <c r="Z53" s="707"/>
      <c r="AA53" s="711"/>
      <c r="AB53" s="710">
        <v>2</v>
      </c>
      <c r="AC53" s="707">
        <v>2</v>
      </c>
      <c r="AD53" s="707"/>
      <c r="AE53" s="711"/>
      <c r="AF53" s="710"/>
      <c r="AG53" s="707">
        <v>8</v>
      </c>
      <c r="AH53" s="707"/>
      <c r="AI53" s="709"/>
      <c r="AJ53" s="708"/>
      <c r="AK53" s="707"/>
      <c r="AL53" s="707"/>
      <c r="AM53" s="709"/>
    </row>
    <row r="54" spans="1:39" s="621" customFormat="1" ht="54" customHeight="1" thickBot="1" thickTop="1">
      <c r="A54" s="755"/>
      <c r="B54" s="754"/>
      <c r="C54" s="753"/>
      <c r="D54" s="752"/>
      <c r="E54" s="751"/>
      <c r="F54" s="1363" t="s">
        <v>270</v>
      </c>
      <c r="G54" s="1363"/>
      <c r="H54" s="1364"/>
      <c r="I54" s="1364"/>
      <c r="J54" s="1363"/>
      <c r="K54" s="1363"/>
      <c r="L54" s="1363"/>
      <c r="M54" s="1363"/>
      <c r="N54" s="1363"/>
      <c r="O54" s="1363"/>
      <c r="P54" s="1363"/>
      <c r="Q54" s="1363"/>
      <c r="R54" s="1363"/>
      <c r="S54" s="1363"/>
      <c r="T54" s="1363"/>
      <c r="U54" s="1363"/>
      <c r="V54" s="1363"/>
      <c r="W54" s="1363"/>
      <c r="X54" s="1363"/>
      <c r="Y54" s="1363"/>
      <c r="Z54" s="700"/>
      <c r="AA54" s="700"/>
      <c r="AB54" s="700"/>
      <c r="AC54" s="700"/>
      <c r="AD54" s="700"/>
      <c r="AE54" s="700"/>
      <c r="AF54" s="700"/>
      <c r="AG54" s="700"/>
      <c r="AH54" s="700"/>
      <c r="AI54" s="700"/>
      <c r="AJ54" s="700"/>
      <c r="AK54" s="700"/>
      <c r="AL54" s="700"/>
      <c r="AM54" s="699"/>
    </row>
    <row r="55" spans="1:39" s="564" customFormat="1" ht="21.75" customHeight="1" thickTop="1">
      <c r="A55" s="735" t="s">
        <v>269</v>
      </c>
      <c r="B55" s="735" t="s">
        <v>268</v>
      </c>
      <c r="C55" s="750" t="s">
        <v>166</v>
      </c>
      <c r="D55" s="611"/>
      <c r="E55" s="1353"/>
      <c r="F55" s="1354"/>
      <c r="G55" s="733">
        <v>6</v>
      </c>
      <c r="H55" s="749"/>
      <c r="I55" s="749"/>
      <c r="J55" s="731"/>
      <c r="K55" s="607"/>
      <c r="L55" s="606"/>
      <c r="M55" s="606"/>
      <c r="N55" s="605"/>
      <c r="O55" s="741">
        <v>4</v>
      </c>
      <c r="P55" s="748">
        <f>36*O55</f>
        <v>144</v>
      </c>
      <c r="Q55" s="747">
        <v>56</v>
      </c>
      <c r="R55" s="592">
        <v>32</v>
      </c>
      <c r="S55" s="592">
        <v>24</v>
      </c>
      <c r="T55" s="592"/>
      <c r="U55" s="592"/>
      <c r="V55" s="591">
        <f aca="true" t="shared" si="16" ref="V55:V60">0.25*P55</f>
        <v>36</v>
      </c>
      <c r="W55" s="590">
        <f aca="true" t="shared" si="17" ref="W55:W60">P55-Q55-V55</f>
        <v>52</v>
      </c>
      <c r="X55" s="727"/>
      <c r="Y55" s="725"/>
      <c r="Z55" s="725"/>
      <c r="AA55" s="728"/>
      <c r="AB55" s="727"/>
      <c r="AC55" s="725"/>
      <c r="AD55" s="725">
        <v>3</v>
      </c>
      <c r="AE55" s="728">
        <v>3</v>
      </c>
      <c r="AF55" s="727"/>
      <c r="AG55" s="725"/>
      <c r="AH55" s="725"/>
      <c r="AI55" s="724"/>
      <c r="AJ55" s="726"/>
      <c r="AK55" s="725"/>
      <c r="AL55" s="725"/>
      <c r="AM55" s="724"/>
    </row>
    <row r="56" spans="1:39" s="564" customFormat="1" ht="21.75" customHeight="1">
      <c r="A56" s="735" t="s">
        <v>267</v>
      </c>
      <c r="B56" s="746" t="s">
        <v>266</v>
      </c>
      <c r="C56" s="612" t="s">
        <v>265</v>
      </c>
      <c r="D56" s="611"/>
      <c r="E56" s="1340"/>
      <c r="F56" s="1341"/>
      <c r="G56" s="744">
        <v>7</v>
      </c>
      <c r="H56" s="743"/>
      <c r="I56" s="743"/>
      <c r="J56" s="742"/>
      <c r="K56" s="607"/>
      <c r="L56" s="606"/>
      <c r="M56" s="606"/>
      <c r="N56" s="605"/>
      <c r="O56" s="741">
        <v>3</v>
      </c>
      <c r="P56" s="740">
        <f>36*O56</f>
        <v>108</v>
      </c>
      <c r="Q56" s="739">
        <v>40</v>
      </c>
      <c r="R56" s="738">
        <v>24</v>
      </c>
      <c r="S56" s="745"/>
      <c r="T56" s="738">
        <v>16</v>
      </c>
      <c r="U56" s="738"/>
      <c r="V56" s="737">
        <f t="shared" si="16"/>
        <v>27</v>
      </c>
      <c r="W56" s="736">
        <f t="shared" si="17"/>
        <v>41</v>
      </c>
      <c r="X56" s="727"/>
      <c r="Y56" s="725"/>
      <c r="Z56" s="725"/>
      <c r="AA56" s="728"/>
      <c r="AB56" s="727"/>
      <c r="AC56" s="725"/>
      <c r="AD56" s="725">
        <v>5</v>
      </c>
      <c r="AE56" s="728"/>
      <c r="AF56" s="727"/>
      <c r="AG56" s="725"/>
      <c r="AH56" s="725"/>
      <c r="AI56" s="724"/>
      <c r="AJ56" s="726"/>
      <c r="AK56" s="725"/>
      <c r="AL56" s="725"/>
      <c r="AM56" s="724"/>
    </row>
    <row r="57" spans="1:39" s="564" customFormat="1" ht="21.75" customHeight="1">
      <c r="A57" s="735" t="s">
        <v>264</v>
      </c>
      <c r="B57" s="746" t="s">
        <v>263</v>
      </c>
      <c r="C57" s="612" t="s">
        <v>87</v>
      </c>
      <c r="D57" s="611"/>
      <c r="E57" s="1353"/>
      <c r="F57" s="1354"/>
      <c r="G57" s="744">
        <v>1</v>
      </c>
      <c r="H57" s="743"/>
      <c r="I57" s="743"/>
      <c r="J57" s="742"/>
      <c r="K57" s="607"/>
      <c r="L57" s="606"/>
      <c r="M57" s="606"/>
      <c r="N57" s="605"/>
      <c r="O57" s="741">
        <v>2</v>
      </c>
      <c r="P57" s="740">
        <f>36*O57</f>
        <v>72</v>
      </c>
      <c r="Q57" s="739">
        <v>24</v>
      </c>
      <c r="R57" s="738">
        <v>16</v>
      </c>
      <c r="S57" s="745"/>
      <c r="T57" s="738">
        <v>8</v>
      </c>
      <c r="U57" s="738"/>
      <c r="V57" s="737">
        <f t="shared" si="16"/>
        <v>18</v>
      </c>
      <c r="W57" s="736">
        <f t="shared" si="17"/>
        <v>30</v>
      </c>
      <c r="X57" s="727">
        <v>3</v>
      </c>
      <c r="Y57" s="725"/>
      <c r="Z57" s="725"/>
      <c r="AA57" s="728"/>
      <c r="AB57" s="727"/>
      <c r="AC57" s="725"/>
      <c r="AD57" s="725"/>
      <c r="AE57" s="728"/>
      <c r="AF57" s="727"/>
      <c r="AG57" s="725"/>
      <c r="AH57" s="725"/>
      <c r="AI57" s="724"/>
      <c r="AJ57" s="726"/>
      <c r="AK57" s="725"/>
      <c r="AL57" s="725"/>
      <c r="AM57" s="724"/>
    </row>
    <row r="58" spans="1:39" s="564" customFormat="1" ht="21.75" customHeight="1">
      <c r="A58" s="735" t="s">
        <v>262</v>
      </c>
      <c r="B58" s="735" t="s">
        <v>261</v>
      </c>
      <c r="C58" s="612" t="s">
        <v>131</v>
      </c>
      <c r="D58" s="611"/>
      <c r="E58" s="1353"/>
      <c r="F58" s="1354"/>
      <c r="G58" s="744">
        <v>9</v>
      </c>
      <c r="H58" s="743"/>
      <c r="I58" s="743"/>
      <c r="J58" s="742"/>
      <c r="K58" s="607"/>
      <c r="L58" s="606"/>
      <c r="M58" s="606"/>
      <c r="N58" s="605"/>
      <c r="O58" s="741">
        <v>2</v>
      </c>
      <c r="P58" s="740">
        <f>36*O58</f>
        <v>72</v>
      </c>
      <c r="Q58" s="739">
        <v>32</v>
      </c>
      <c r="R58" s="738">
        <v>16</v>
      </c>
      <c r="S58" s="738">
        <v>16</v>
      </c>
      <c r="T58" s="738"/>
      <c r="U58" s="738"/>
      <c r="V58" s="737">
        <f t="shared" si="16"/>
        <v>18</v>
      </c>
      <c r="W58" s="736">
        <f t="shared" si="17"/>
        <v>22</v>
      </c>
      <c r="X58" s="727"/>
      <c r="Y58" s="725"/>
      <c r="Z58" s="725"/>
      <c r="AA58" s="728"/>
      <c r="AB58" s="727"/>
      <c r="AC58" s="725"/>
      <c r="AD58" s="725"/>
      <c r="AE58" s="728"/>
      <c r="AF58" s="727">
        <v>4</v>
      </c>
      <c r="AG58" s="725"/>
      <c r="AH58" s="725"/>
      <c r="AI58" s="724"/>
      <c r="AJ58" s="726"/>
      <c r="AK58" s="725"/>
      <c r="AL58" s="725"/>
      <c r="AM58" s="724"/>
    </row>
    <row r="59" spans="1:39" s="564" customFormat="1" ht="21.75" customHeight="1">
      <c r="A59" s="735" t="s">
        <v>260</v>
      </c>
      <c r="B59" s="735" t="s">
        <v>259</v>
      </c>
      <c r="C59" s="612" t="s">
        <v>136</v>
      </c>
      <c r="D59" s="611"/>
      <c r="E59" s="1353"/>
      <c r="F59" s="1354"/>
      <c r="G59" s="744">
        <v>11</v>
      </c>
      <c r="H59" s="743"/>
      <c r="I59" s="743"/>
      <c r="J59" s="742"/>
      <c r="K59" s="607"/>
      <c r="L59" s="606"/>
      <c r="M59" s="606"/>
      <c r="N59" s="605"/>
      <c r="O59" s="741">
        <v>3</v>
      </c>
      <c r="P59" s="740">
        <f>36*O59</f>
        <v>108</v>
      </c>
      <c r="Q59" s="739">
        <v>48</v>
      </c>
      <c r="R59" s="738">
        <v>24</v>
      </c>
      <c r="S59" s="738">
        <v>24</v>
      </c>
      <c r="T59" s="738"/>
      <c r="U59" s="738"/>
      <c r="V59" s="737">
        <f t="shared" si="16"/>
        <v>27</v>
      </c>
      <c r="W59" s="736">
        <f t="shared" si="17"/>
        <v>33</v>
      </c>
      <c r="X59" s="727"/>
      <c r="Y59" s="725"/>
      <c r="Z59" s="725"/>
      <c r="AA59" s="728"/>
      <c r="AB59" s="727"/>
      <c r="AC59" s="725"/>
      <c r="AD59" s="725"/>
      <c r="AE59" s="728"/>
      <c r="AF59" s="727"/>
      <c r="AG59" s="725"/>
      <c r="AH59" s="725">
        <v>6</v>
      </c>
      <c r="AI59" s="724"/>
      <c r="AJ59" s="726"/>
      <c r="AK59" s="725"/>
      <c r="AL59" s="725"/>
      <c r="AM59" s="724"/>
    </row>
    <row r="60" spans="1:39" s="564" customFormat="1" ht="21.75" customHeight="1">
      <c r="A60" s="735" t="s">
        <v>258</v>
      </c>
      <c r="B60" s="735" t="s">
        <v>257</v>
      </c>
      <c r="C60" s="734" t="s">
        <v>174</v>
      </c>
      <c r="D60" s="611"/>
      <c r="E60" s="1353"/>
      <c r="F60" s="1354"/>
      <c r="G60" s="733">
        <v>15</v>
      </c>
      <c r="H60" s="732"/>
      <c r="I60" s="732"/>
      <c r="J60" s="731"/>
      <c r="K60" s="607"/>
      <c r="L60" s="606"/>
      <c r="M60" s="606"/>
      <c r="N60" s="605"/>
      <c r="O60" s="730">
        <v>2</v>
      </c>
      <c r="P60" s="658">
        <v>72</v>
      </c>
      <c r="Q60" s="729">
        <v>24</v>
      </c>
      <c r="R60" s="592">
        <v>8</v>
      </c>
      <c r="S60" s="592">
        <v>8</v>
      </c>
      <c r="T60" s="592">
        <v>8</v>
      </c>
      <c r="U60" s="592"/>
      <c r="V60" s="674">
        <f t="shared" si="16"/>
        <v>18</v>
      </c>
      <c r="W60" s="590">
        <f t="shared" si="17"/>
        <v>30</v>
      </c>
      <c r="X60" s="727"/>
      <c r="Y60" s="725"/>
      <c r="Z60" s="725"/>
      <c r="AA60" s="728"/>
      <c r="AB60" s="727"/>
      <c r="AC60" s="725"/>
      <c r="AD60" s="725"/>
      <c r="AE60" s="728"/>
      <c r="AF60" s="727"/>
      <c r="AG60" s="725"/>
      <c r="AH60" s="725"/>
      <c r="AI60" s="724"/>
      <c r="AJ60" s="726"/>
      <c r="AK60" s="725"/>
      <c r="AL60" s="725">
        <v>3</v>
      </c>
      <c r="AM60" s="724"/>
    </row>
    <row r="61" spans="1:39" s="705" customFormat="1" ht="21.75" customHeight="1" thickBot="1">
      <c r="A61" s="723"/>
      <c r="B61" s="723"/>
      <c r="C61" s="722" t="s">
        <v>222</v>
      </c>
      <c r="D61" s="721"/>
      <c r="E61" s="720"/>
      <c r="F61" s="719"/>
      <c r="G61" s="718"/>
      <c r="H61" s="717"/>
      <c r="I61" s="716"/>
      <c r="J61" s="715"/>
      <c r="K61" s="714"/>
      <c r="L61" s="713"/>
      <c r="M61" s="713"/>
      <c r="N61" s="712"/>
      <c r="O61" s="634">
        <v>16</v>
      </c>
      <c r="P61" s="538">
        <f aca="true" t="shared" si="18" ref="P61:W61">SUM(P55:P60)</f>
        <v>576</v>
      </c>
      <c r="Q61" s="538">
        <f t="shared" si="18"/>
        <v>224</v>
      </c>
      <c r="R61" s="538">
        <f t="shared" si="18"/>
        <v>120</v>
      </c>
      <c r="S61" s="538">
        <f t="shared" si="18"/>
        <v>72</v>
      </c>
      <c r="T61" s="538">
        <f t="shared" si="18"/>
        <v>32</v>
      </c>
      <c r="U61" s="538">
        <f t="shared" si="18"/>
        <v>0</v>
      </c>
      <c r="V61" s="539">
        <f t="shared" si="18"/>
        <v>144</v>
      </c>
      <c r="W61" s="539">
        <f t="shared" si="18"/>
        <v>208</v>
      </c>
      <c r="X61" s="710">
        <v>3</v>
      </c>
      <c r="Y61" s="707"/>
      <c r="Z61" s="707"/>
      <c r="AA61" s="711"/>
      <c r="AB61" s="710"/>
      <c r="AC61" s="707"/>
      <c r="AD61" s="707">
        <v>8</v>
      </c>
      <c r="AE61" s="711">
        <v>3</v>
      </c>
      <c r="AF61" s="710">
        <v>4</v>
      </c>
      <c r="AG61" s="707"/>
      <c r="AH61" s="707">
        <v>6</v>
      </c>
      <c r="AI61" s="709"/>
      <c r="AJ61" s="708"/>
      <c r="AK61" s="707"/>
      <c r="AL61" s="707">
        <v>3</v>
      </c>
      <c r="AM61" s="706"/>
    </row>
    <row r="62" spans="1:39" s="621" customFormat="1" ht="31.5" customHeight="1" thickBot="1" thickTop="1">
      <c r="A62" s="704"/>
      <c r="B62" s="704"/>
      <c r="C62" s="703"/>
      <c r="D62" s="702"/>
      <c r="E62" s="701"/>
      <c r="F62" s="1392" t="s">
        <v>256</v>
      </c>
      <c r="G62" s="1392"/>
      <c r="H62" s="1392"/>
      <c r="I62" s="1392"/>
      <c r="J62" s="1392"/>
      <c r="K62" s="1392"/>
      <c r="L62" s="1392"/>
      <c r="M62" s="1392"/>
      <c r="N62" s="1392"/>
      <c r="O62" s="1392"/>
      <c r="P62" s="1392"/>
      <c r="Q62" s="1392"/>
      <c r="R62" s="1392"/>
      <c r="S62" s="1392"/>
      <c r="T62" s="1392"/>
      <c r="U62" s="1392"/>
      <c r="V62" s="1392"/>
      <c r="W62" s="1392"/>
      <c r="X62" s="1392"/>
      <c r="Y62" s="700"/>
      <c r="Z62" s="700"/>
      <c r="AA62" s="700"/>
      <c r="AB62" s="700"/>
      <c r="AC62" s="700"/>
      <c r="AD62" s="700"/>
      <c r="AE62" s="700"/>
      <c r="AF62" s="700"/>
      <c r="AG62" s="700"/>
      <c r="AH62" s="700"/>
      <c r="AI62" s="700"/>
      <c r="AJ62" s="700"/>
      <c r="AK62" s="700"/>
      <c r="AL62" s="700"/>
      <c r="AM62" s="699"/>
    </row>
    <row r="63" spans="1:39" s="595" customFormat="1" ht="18" customHeight="1" thickTop="1">
      <c r="A63" s="589" t="s">
        <v>255</v>
      </c>
      <c r="B63" s="588" t="s">
        <v>254</v>
      </c>
      <c r="C63" s="695" t="s">
        <v>253</v>
      </c>
      <c r="D63" s="611" t="s">
        <v>245</v>
      </c>
      <c r="E63" s="678"/>
      <c r="F63" s="691">
        <v>15</v>
      </c>
      <c r="G63" s="611"/>
      <c r="H63" s="610"/>
      <c r="I63" s="609"/>
      <c r="J63" s="608">
        <f aca="true" t="shared" si="19" ref="J63:J72">Q63+V63-P63*K$9/100</f>
        <v>50</v>
      </c>
      <c r="K63" s="607">
        <f aca="true" t="shared" si="20" ref="K63:K72">(Q63+V63)*100/P63</f>
        <v>69.44444444444444</v>
      </c>
      <c r="L63" s="606">
        <f aca="true" t="shared" si="21" ref="L63:L71">K63-K$9</f>
        <v>69.44444444444444</v>
      </c>
      <c r="M63" s="606">
        <v>0</v>
      </c>
      <c r="N63" s="605">
        <v>2</v>
      </c>
      <c r="O63" s="604">
        <f>N63+M63</f>
        <v>2</v>
      </c>
      <c r="P63" s="667">
        <v>72</v>
      </c>
      <c r="Q63" s="675">
        <v>32</v>
      </c>
      <c r="R63" s="675">
        <v>16</v>
      </c>
      <c r="S63" s="675">
        <v>16</v>
      </c>
      <c r="T63" s="675"/>
      <c r="U63" s="675"/>
      <c r="V63" s="674">
        <v>18</v>
      </c>
      <c r="W63" s="590">
        <v>22</v>
      </c>
      <c r="X63" s="600"/>
      <c r="Y63" s="599" t="s">
        <v>56</v>
      </c>
      <c r="Z63" s="599" t="s">
        <v>56</v>
      </c>
      <c r="AA63" s="601"/>
      <c r="AB63" s="600"/>
      <c r="AD63" s="599"/>
      <c r="AE63" s="698"/>
      <c r="AF63" s="697"/>
      <c r="AG63" s="672"/>
      <c r="AH63" s="672"/>
      <c r="AI63" s="660"/>
      <c r="AJ63" s="659"/>
      <c r="AK63" s="696"/>
      <c r="AL63" s="659">
        <v>4</v>
      </c>
      <c r="AM63" s="657"/>
    </row>
    <row r="64" spans="1:39" s="564" customFormat="1" ht="18" customHeight="1">
      <c r="A64" s="589" t="s">
        <v>252</v>
      </c>
      <c r="B64" s="588" t="s">
        <v>251</v>
      </c>
      <c r="C64" s="695" t="s">
        <v>250</v>
      </c>
      <c r="D64" s="611" t="s">
        <v>242</v>
      </c>
      <c r="E64" s="1340"/>
      <c r="F64" s="1341"/>
      <c r="G64" s="586">
        <v>15</v>
      </c>
      <c r="H64" s="668"/>
      <c r="I64" s="583"/>
      <c r="J64" s="582">
        <f t="shared" si="19"/>
        <v>67</v>
      </c>
      <c r="K64" s="581">
        <f t="shared" si="20"/>
        <v>62.03703703703704</v>
      </c>
      <c r="L64" s="580">
        <f t="shared" si="21"/>
        <v>62.03703703703704</v>
      </c>
      <c r="M64" s="580">
        <v>0</v>
      </c>
      <c r="N64" s="579">
        <v>6</v>
      </c>
      <c r="O64" s="578">
        <v>3</v>
      </c>
      <c r="P64" s="667">
        <v>108</v>
      </c>
      <c r="Q64" s="675">
        <v>40</v>
      </c>
      <c r="R64" s="675">
        <v>16</v>
      </c>
      <c r="S64" s="675">
        <v>24</v>
      </c>
      <c r="T64" s="675"/>
      <c r="U64" s="675"/>
      <c r="V64" s="674">
        <v>27</v>
      </c>
      <c r="W64" s="590">
        <v>33</v>
      </c>
      <c r="X64" s="571"/>
      <c r="Y64" s="568"/>
      <c r="Z64" s="568"/>
      <c r="AA64" s="572" t="s">
        <v>56</v>
      </c>
      <c r="AB64" s="571"/>
      <c r="AC64" s="568"/>
      <c r="AD64" s="568"/>
      <c r="AE64" s="572"/>
      <c r="AF64" s="681"/>
      <c r="AG64" s="682"/>
      <c r="AH64" s="682"/>
      <c r="AI64" s="690"/>
      <c r="AJ64" s="692"/>
      <c r="AK64" s="680"/>
      <c r="AL64" s="680">
        <v>5</v>
      </c>
      <c r="AM64" s="657"/>
    </row>
    <row r="65" spans="1:39" s="564" customFormat="1" ht="18" customHeight="1">
      <c r="A65" s="589" t="s">
        <v>249</v>
      </c>
      <c r="B65" s="588" t="s">
        <v>248</v>
      </c>
      <c r="C65" s="694" t="s">
        <v>189</v>
      </c>
      <c r="D65" s="611" t="s">
        <v>239</v>
      </c>
      <c r="E65" s="1340"/>
      <c r="F65" s="1341"/>
      <c r="G65" s="586">
        <v>13</v>
      </c>
      <c r="H65" s="584"/>
      <c r="I65" s="583"/>
      <c r="J65" s="582">
        <f t="shared" si="19"/>
        <v>67</v>
      </c>
      <c r="K65" s="581">
        <f t="shared" si="20"/>
        <v>62.03703703703704</v>
      </c>
      <c r="L65" s="580">
        <f t="shared" si="21"/>
        <v>62.03703703703704</v>
      </c>
      <c r="M65" s="580">
        <v>0</v>
      </c>
      <c r="N65" s="579">
        <v>3</v>
      </c>
      <c r="O65" s="578">
        <f>N65+M65</f>
        <v>3</v>
      </c>
      <c r="P65" s="667">
        <v>108</v>
      </c>
      <c r="Q65" s="675">
        <v>40</v>
      </c>
      <c r="R65" s="675">
        <v>16</v>
      </c>
      <c r="S65" s="675">
        <v>24</v>
      </c>
      <c r="T65" s="675"/>
      <c r="U65" s="675"/>
      <c r="V65" s="674">
        <v>27</v>
      </c>
      <c r="W65" s="590">
        <v>49</v>
      </c>
      <c r="X65" s="571"/>
      <c r="Y65" s="568"/>
      <c r="Z65" s="568"/>
      <c r="AA65" s="572"/>
      <c r="AB65" s="571"/>
      <c r="AC65" s="568"/>
      <c r="AD65" s="568"/>
      <c r="AE65" s="569"/>
      <c r="AF65" s="681"/>
      <c r="AG65" s="693"/>
      <c r="AH65" s="682"/>
      <c r="AI65" s="690"/>
      <c r="AJ65" s="692">
        <v>5</v>
      </c>
      <c r="AK65" s="680"/>
      <c r="AL65" s="680"/>
      <c r="AM65" s="657"/>
    </row>
    <row r="66" spans="1:39" s="595" customFormat="1" ht="37.5" customHeight="1">
      <c r="A66" s="589" t="s">
        <v>247</v>
      </c>
      <c r="B66" s="588" t="s">
        <v>246</v>
      </c>
      <c r="C66" s="676" t="s">
        <v>177</v>
      </c>
      <c r="D66" s="611" t="s">
        <v>245</v>
      </c>
      <c r="E66" s="678"/>
      <c r="F66" s="691">
        <v>12</v>
      </c>
      <c r="G66" s="611"/>
      <c r="H66" s="610"/>
      <c r="I66" s="609"/>
      <c r="J66" s="608">
        <f t="shared" si="19"/>
        <v>159</v>
      </c>
      <c r="K66" s="607">
        <f t="shared" si="20"/>
        <v>63.095238095238095</v>
      </c>
      <c r="L66" s="606">
        <f t="shared" si="21"/>
        <v>63.095238095238095</v>
      </c>
      <c r="M66" s="606">
        <v>0</v>
      </c>
      <c r="N66" s="605">
        <v>2</v>
      </c>
      <c r="O66" s="604">
        <v>7</v>
      </c>
      <c r="P66" s="667">
        <v>252</v>
      </c>
      <c r="Q66" s="675">
        <v>96</v>
      </c>
      <c r="R66" s="675">
        <v>32</v>
      </c>
      <c r="S66" s="675">
        <v>32</v>
      </c>
      <c r="T66" s="675">
        <v>32</v>
      </c>
      <c r="U66" s="675"/>
      <c r="V66" s="674">
        <v>63</v>
      </c>
      <c r="W66" s="590">
        <v>93</v>
      </c>
      <c r="X66" s="600"/>
      <c r="Y66" s="599" t="s">
        <v>56</v>
      </c>
      <c r="Z66" s="599" t="s">
        <v>56</v>
      </c>
      <c r="AA66" s="601"/>
      <c r="AB66" s="600"/>
      <c r="AD66" s="599"/>
      <c r="AE66" s="602"/>
      <c r="AF66" s="681"/>
      <c r="AG66" s="682"/>
      <c r="AH66" s="682">
        <v>6</v>
      </c>
      <c r="AI66" s="690">
        <v>6</v>
      </c>
      <c r="AJ66" s="689"/>
      <c r="AK66" s="688"/>
      <c r="AL66" s="688"/>
      <c r="AM66" s="657"/>
    </row>
    <row r="67" spans="1:39" s="564" customFormat="1" ht="18" customHeight="1">
      <c r="A67" s="589" t="s">
        <v>244</v>
      </c>
      <c r="B67" s="588" t="s">
        <v>243</v>
      </c>
      <c r="C67" s="687" t="s">
        <v>176</v>
      </c>
      <c r="D67" s="611" t="s">
        <v>242</v>
      </c>
      <c r="E67" s="1340">
        <v>12</v>
      </c>
      <c r="F67" s="1341"/>
      <c r="G67" s="586"/>
      <c r="H67" s="668"/>
      <c r="I67" s="583"/>
      <c r="J67" s="582">
        <f t="shared" si="19"/>
        <v>125</v>
      </c>
      <c r="K67" s="581">
        <f t="shared" si="20"/>
        <v>69.44444444444444</v>
      </c>
      <c r="L67" s="580">
        <f t="shared" si="21"/>
        <v>69.44444444444444</v>
      </c>
      <c r="M67" s="580">
        <v>0</v>
      </c>
      <c r="N67" s="579">
        <v>6</v>
      </c>
      <c r="O67" s="578">
        <v>5</v>
      </c>
      <c r="P67" s="667">
        <v>180</v>
      </c>
      <c r="Q67" s="675">
        <v>80</v>
      </c>
      <c r="R67" s="675">
        <v>32</v>
      </c>
      <c r="S67" s="675">
        <v>32</v>
      </c>
      <c r="T67" s="675">
        <v>16</v>
      </c>
      <c r="U67" s="675"/>
      <c r="V67" s="674">
        <v>45</v>
      </c>
      <c r="W67" s="590">
        <v>55</v>
      </c>
      <c r="X67" s="571"/>
      <c r="Y67" s="568"/>
      <c r="Z67" s="568"/>
      <c r="AA67" s="572" t="s">
        <v>56</v>
      </c>
      <c r="AB67" s="571"/>
      <c r="AC67" s="568"/>
      <c r="AD67" s="568"/>
      <c r="AE67" s="572"/>
      <c r="AF67" s="681"/>
      <c r="AG67" s="682"/>
      <c r="AH67" s="682">
        <v>5</v>
      </c>
      <c r="AI67" s="686">
        <v>5</v>
      </c>
      <c r="AJ67" s="681"/>
      <c r="AK67" s="680"/>
      <c r="AL67" s="680"/>
      <c r="AM67" s="660"/>
    </row>
    <row r="68" spans="1:39" s="564" customFormat="1" ht="39" customHeight="1">
      <c r="A68" s="589" t="s">
        <v>241</v>
      </c>
      <c r="B68" s="588" t="s">
        <v>240</v>
      </c>
      <c r="C68" s="685" t="s">
        <v>175</v>
      </c>
      <c r="D68" s="611" t="s">
        <v>239</v>
      </c>
      <c r="E68" s="1340"/>
      <c r="F68" s="1341"/>
      <c r="G68" s="586">
        <v>12</v>
      </c>
      <c r="H68" s="584"/>
      <c r="I68" s="583"/>
      <c r="J68" s="582">
        <f t="shared" si="19"/>
        <v>100</v>
      </c>
      <c r="K68" s="581">
        <f t="shared" si="20"/>
        <v>69.44444444444444</v>
      </c>
      <c r="L68" s="580">
        <f t="shared" si="21"/>
        <v>69.44444444444444</v>
      </c>
      <c r="M68" s="580">
        <v>0</v>
      </c>
      <c r="N68" s="579">
        <v>3</v>
      </c>
      <c r="O68" s="578">
        <v>4</v>
      </c>
      <c r="P68" s="684">
        <v>144</v>
      </c>
      <c r="Q68" s="683">
        <v>64</v>
      </c>
      <c r="R68" s="683">
        <v>32</v>
      </c>
      <c r="S68" s="683">
        <v>32</v>
      </c>
      <c r="T68" s="683"/>
      <c r="U68" s="683"/>
      <c r="V68" s="674">
        <v>36</v>
      </c>
      <c r="W68" s="590">
        <v>44</v>
      </c>
      <c r="X68" s="571"/>
      <c r="Y68" s="568"/>
      <c r="Z68" s="568"/>
      <c r="AA68" s="572"/>
      <c r="AB68" s="571"/>
      <c r="AC68" s="568"/>
      <c r="AD68" s="568"/>
      <c r="AE68" s="569"/>
      <c r="AF68" s="681"/>
      <c r="AG68" s="682"/>
      <c r="AH68" s="682"/>
      <c r="AI68" s="666">
        <v>8</v>
      </c>
      <c r="AJ68" s="681"/>
      <c r="AK68" s="680"/>
      <c r="AL68" s="680"/>
      <c r="AM68" s="679"/>
    </row>
    <row r="69" spans="1:39" s="564" customFormat="1" ht="18" customHeight="1">
      <c r="A69" s="589" t="s">
        <v>238</v>
      </c>
      <c r="B69" s="588" t="s">
        <v>233</v>
      </c>
      <c r="C69" s="676" t="s">
        <v>132</v>
      </c>
      <c r="D69" s="611" t="s">
        <v>167</v>
      </c>
      <c r="E69" s="678"/>
      <c r="F69" s="668">
        <v>14</v>
      </c>
      <c r="G69" s="586"/>
      <c r="H69" s="584" t="s">
        <v>237</v>
      </c>
      <c r="I69" s="583"/>
      <c r="J69" s="582">
        <f t="shared" si="19"/>
        <v>184</v>
      </c>
      <c r="K69" s="581">
        <f t="shared" si="20"/>
        <v>63.888888888888886</v>
      </c>
      <c r="L69" s="580">
        <f t="shared" si="21"/>
        <v>63.888888888888886</v>
      </c>
      <c r="M69" s="580">
        <v>0</v>
      </c>
      <c r="N69" s="579">
        <v>3</v>
      </c>
      <c r="O69" s="578">
        <v>8</v>
      </c>
      <c r="P69" s="667">
        <v>288</v>
      </c>
      <c r="Q69" s="675">
        <v>112</v>
      </c>
      <c r="R69" s="675">
        <v>32</v>
      </c>
      <c r="S69" s="675">
        <v>48</v>
      </c>
      <c r="T69" s="675">
        <v>32</v>
      </c>
      <c r="U69" s="675"/>
      <c r="V69" s="674">
        <v>72</v>
      </c>
      <c r="W69" s="590">
        <v>104</v>
      </c>
      <c r="X69" s="571"/>
      <c r="Y69" s="568"/>
      <c r="Z69" s="568"/>
      <c r="AA69" s="572"/>
      <c r="AB69" s="571"/>
      <c r="AC69" s="568"/>
      <c r="AD69" s="568"/>
      <c r="AE69" s="572"/>
      <c r="AF69" s="661"/>
      <c r="AG69" s="672"/>
      <c r="AH69" s="672"/>
      <c r="AI69" s="660"/>
      <c r="AJ69" s="659">
        <v>7</v>
      </c>
      <c r="AK69" s="658">
        <v>7</v>
      </c>
      <c r="AL69" s="658"/>
      <c r="AM69" s="657"/>
    </row>
    <row r="70" spans="1:39" s="595" customFormat="1" ht="21.75" customHeight="1">
      <c r="A70" s="589" t="s">
        <v>236</v>
      </c>
      <c r="B70" s="677" t="s">
        <v>235</v>
      </c>
      <c r="C70" s="676" t="s">
        <v>186</v>
      </c>
      <c r="D70" s="586" t="s">
        <v>67</v>
      </c>
      <c r="E70" s="1340">
        <v>14</v>
      </c>
      <c r="F70" s="1341"/>
      <c r="G70" s="669"/>
      <c r="H70" s="584"/>
      <c r="I70" s="583">
        <v>14</v>
      </c>
      <c r="J70" s="582">
        <f t="shared" si="19"/>
        <v>159</v>
      </c>
      <c r="K70" s="581">
        <f t="shared" si="20"/>
        <v>63.095238095238095</v>
      </c>
      <c r="L70" s="580">
        <f t="shared" si="21"/>
        <v>63.095238095238095</v>
      </c>
      <c r="M70" s="580">
        <v>0</v>
      </c>
      <c r="N70" s="579">
        <v>5</v>
      </c>
      <c r="O70" s="578">
        <v>7</v>
      </c>
      <c r="P70" s="667">
        <v>252</v>
      </c>
      <c r="Q70" s="675">
        <v>96</v>
      </c>
      <c r="R70" s="675">
        <v>32</v>
      </c>
      <c r="S70" s="675">
        <v>32</v>
      </c>
      <c r="T70" s="675">
        <v>32</v>
      </c>
      <c r="U70" s="675"/>
      <c r="V70" s="674">
        <v>63</v>
      </c>
      <c r="W70" s="590">
        <v>93</v>
      </c>
      <c r="X70" s="665"/>
      <c r="Y70" s="663"/>
      <c r="Z70" s="663"/>
      <c r="AA70" s="673"/>
      <c r="AB70" s="665"/>
      <c r="AC70" s="663"/>
      <c r="AD70" s="663"/>
      <c r="AE70" s="673"/>
      <c r="AF70" s="661"/>
      <c r="AG70" s="672"/>
      <c r="AH70" s="672"/>
      <c r="AI70" s="660"/>
      <c r="AJ70" s="659">
        <v>6</v>
      </c>
      <c r="AK70" s="658">
        <v>6</v>
      </c>
      <c r="AL70" s="658"/>
      <c r="AM70" s="657"/>
    </row>
    <row r="71" spans="1:39" s="595" customFormat="1" ht="21.75" customHeight="1">
      <c r="A71" s="589" t="s">
        <v>234</v>
      </c>
      <c r="B71" s="588" t="s">
        <v>233</v>
      </c>
      <c r="C71" s="671" t="s">
        <v>232</v>
      </c>
      <c r="D71" s="586"/>
      <c r="E71" s="670"/>
      <c r="F71" s="668"/>
      <c r="G71" s="669">
        <v>12</v>
      </c>
      <c r="H71" s="584"/>
      <c r="I71" s="668"/>
      <c r="J71" s="582">
        <f t="shared" si="19"/>
        <v>92</v>
      </c>
      <c r="K71" s="581">
        <f t="shared" si="20"/>
        <v>63.888888888888886</v>
      </c>
      <c r="L71" s="580">
        <f t="shared" si="21"/>
        <v>63.888888888888886</v>
      </c>
      <c r="M71" s="580"/>
      <c r="N71" s="579"/>
      <c r="O71" s="578">
        <v>4</v>
      </c>
      <c r="P71" s="667">
        <v>144</v>
      </c>
      <c r="Q71" s="667">
        <v>56</v>
      </c>
      <c r="R71" s="667">
        <v>32</v>
      </c>
      <c r="S71" s="667"/>
      <c r="T71" s="667">
        <v>24</v>
      </c>
      <c r="U71" s="667"/>
      <c r="V71" s="666">
        <v>36</v>
      </c>
      <c r="W71" s="666">
        <v>52</v>
      </c>
      <c r="X71" s="665"/>
      <c r="Y71" s="663"/>
      <c r="Z71" s="663"/>
      <c r="AA71" s="664"/>
      <c r="AB71" s="662"/>
      <c r="AC71" s="663"/>
      <c r="AD71" s="663"/>
      <c r="AE71" s="662"/>
      <c r="AF71" s="661"/>
      <c r="AG71" s="659"/>
      <c r="AH71" s="659">
        <v>4</v>
      </c>
      <c r="AI71" s="660">
        <v>4</v>
      </c>
      <c r="AJ71" s="659"/>
      <c r="AK71" s="658"/>
      <c r="AL71" s="658"/>
      <c r="AM71" s="657"/>
    </row>
    <row r="72" spans="1:39" s="630" customFormat="1" ht="18" customHeight="1">
      <c r="A72" s="656"/>
      <c r="B72" s="656"/>
      <c r="C72" s="655" t="s">
        <v>222</v>
      </c>
      <c r="D72" s="654"/>
      <c r="E72" s="653"/>
      <c r="F72" s="651"/>
      <c r="G72" s="652"/>
      <c r="H72" s="651"/>
      <c r="I72" s="651"/>
      <c r="J72" s="650">
        <f t="shared" si="19"/>
        <v>1003</v>
      </c>
      <c r="K72" s="649">
        <f t="shared" si="20"/>
        <v>64.79328165374677</v>
      </c>
      <c r="L72" s="648"/>
      <c r="M72" s="648"/>
      <c r="N72" s="647"/>
      <c r="O72" s="552">
        <f aca="true" t="shared" si="22" ref="O72:T72">SUM(O63:O71)</f>
        <v>43</v>
      </c>
      <c r="P72" s="538">
        <f t="shared" si="22"/>
        <v>1548</v>
      </c>
      <c r="Q72" s="538">
        <f t="shared" si="22"/>
        <v>616</v>
      </c>
      <c r="R72" s="538">
        <f t="shared" si="22"/>
        <v>240</v>
      </c>
      <c r="S72" s="538">
        <f t="shared" si="22"/>
        <v>240</v>
      </c>
      <c r="T72" s="538">
        <f t="shared" si="22"/>
        <v>136</v>
      </c>
      <c r="U72" s="538">
        <f>SUM(U63:U70)</f>
        <v>0</v>
      </c>
      <c r="V72" s="539">
        <f>SUM(V63:V71)</f>
        <v>387</v>
      </c>
      <c r="W72" s="539">
        <f>SUM(W63:W71)</f>
        <v>545</v>
      </c>
      <c r="X72" s="550">
        <f aca="true" t="shared" si="23" ref="X72:AE72">SUM(X66:X70)</f>
        <v>0</v>
      </c>
      <c r="Y72" s="549">
        <f t="shared" si="23"/>
        <v>0</v>
      </c>
      <c r="Z72" s="549">
        <f t="shared" si="23"/>
        <v>0</v>
      </c>
      <c r="AA72" s="548">
        <f t="shared" si="23"/>
        <v>0</v>
      </c>
      <c r="AB72" s="550">
        <f t="shared" si="23"/>
        <v>0</v>
      </c>
      <c r="AC72" s="549">
        <f t="shared" si="23"/>
        <v>0</v>
      </c>
      <c r="AD72" s="549">
        <v>8</v>
      </c>
      <c r="AE72" s="548">
        <v>3</v>
      </c>
      <c r="AF72" s="538">
        <f>SUM(AF63:AF70)</f>
        <v>0</v>
      </c>
      <c r="AG72" s="538">
        <f>SUM(AG63:AG70)</f>
        <v>0</v>
      </c>
      <c r="AH72" s="538">
        <v>15</v>
      </c>
      <c r="AI72" s="538">
        <f>SUM(AI63:AI71)</f>
        <v>23</v>
      </c>
      <c r="AJ72" s="538">
        <f>SUM(AJ63:AJ71)</f>
        <v>18</v>
      </c>
      <c r="AK72" s="538">
        <f>SUM(AK63:AK70)</f>
        <v>13</v>
      </c>
      <c r="AL72" s="538">
        <f>SUM(AL63:AL70)</f>
        <v>9</v>
      </c>
      <c r="AM72" s="537">
        <f>SUM(AM63:AM70)</f>
        <v>0</v>
      </c>
    </row>
    <row r="73" spans="1:39" s="630" customFormat="1" ht="18" customHeight="1" thickBot="1">
      <c r="A73" s="646"/>
      <c r="B73" s="646"/>
      <c r="C73" s="645" t="s">
        <v>231</v>
      </c>
      <c r="D73" s="644"/>
      <c r="E73" s="643"/>
      <c r="F73" s="642"/>
      <c r="G73" s="641"/>
      <c r="H73" s="640"/>
      <c r="I73" s="639"/>
      <c r="J73" s="638"/>
      <c r="K73" s="637"/>
      <c r="L73" s="636"/>
      <c r="M73" s="636"/>
      <c r="N73" s="635"/>
      <c r="O73" s="634">
        <f>SUM(O72,O61,O53)</f>
        <v>66</v>
      </c>
      <c r="P73" s="538">
        <f aca="true" t="shared" si="24" ref="P73:W73">P72+P61+P53</f>
        <v>2376</v>
      </c>
      <c r="Q73" s="538">
        <f t="shared" si="24"/>
        <v>936</v>
      </c>
      <c r="R73" s="538">
        <f t="shared" si="24"/>
        <v>416</v>
      </c>
      <c r="S73" s="538">
        <f t="shared" si="24"/>
        <v>312</v>
      </c>
      <c r="T73" s="538">
        <f t="shared" si="24"/>
        <v>168</v>
      </c>
      <c r="U73" s="538">
        <f t="shared" si="24"/>
        <v>40</v>
      </c>
      <c r="V73" s="539">
        <f t="shared" si="24"/>
        <v>594</v>
      </c>
      <c r="W73" s="539">
        <f t="shared" si="24"/>
        <v>846</v>
      </c>
      <c r="X73" s="633">
        <v>3</v>
      </c>
      <c r="Y73" s="632">
        <f>Y53+Y72</f>
        <v>0</v>
      </c>
      <c r="Z73" s="632">
        <f>Z53+Z72</f>
        <v>0</v>
      </c>
      <c r="AA73" s="631">
        <f>AA53+AA72</f>
        <v>0</v>
      </c>
      <c r="AB73" s="633">
        <v>2</v>
      </c>
      <c r="AC73" s="632">
        <v>2</v>
      </c>
      <c r="AD73" s="632">
        <v>8</v>
      </c>
      <c r="AE73" s="631">
        <v>3</v>
      </c>
      <c r="AF73" s="538">
        <f aca="true" t="shared" si="25" ref="AF73:AM73">AF72+AF61+AF53</f>
        <v>4</v>
      </c>
      <c r="AG73" s="538">
        <f t="shared" si="25"/>
        <v>8</v>
      </c>
      <c r="AH73" s="538">
        <f t="shared" si="25"/>
        <v>21</v>
      </c>
      <c r="AI73" s="538">
        <f t="shared" si="25"/>
        <v>23</v>
      </c>
      <c r="AJ73" s="538">
        <f t="shared" si="25"/>
        <v>18</v>
      </c>
      <c r="AK73" s="538">
        <f t="shared" si="25"/>
        <v>13</v>
      </c>
      <c r="AL73" s="538">
        <f t="shared" si="25"/>
        <v>12</v>
      </c>
      <c r="AM73" s="537">
        <f t="shared" si="25"/>
        <v>0</v>
      </c>
    </row>
    <row r="74" spans="1:39" s="621" customFormat="1" ht="29.25" customHeight="1" thickTop="1">
      <c r="A74" s="629"/>
      <c r="B74" s="628"/>
      <c r="C74" s="627"/>
      <c r="D74" s="626"/>
      <c r="E74" s="625"/>
      <c r="F74" s="625"/>
      <c r="G74" s="624"/>
      <c r="H74" s="1383" t="s">
        <v>230</v>
      </c>
      <c r="I74" s="1383"/>
      <c r="J74" s="1383"/>
      <c r="K74" s="1383"/>
      <c r="L74" s="1383"/>
      <c r="M74" s="1383"/>
      <c r="N74" s="1383"/>
      <c r="O74" s="1383"/>
      <c r="P74" s="1383"/>
      <c r="Q74" s="1383"/>
      <c r="R74" s="1383"/>
      <c r="S74" s="1383"/>
      <c r="T74" s="1383"/>
      <c r="U74" s="1383"/>
      <c r="V74" s="1383"/>
      <c r="W74" s="624"/>
      <c r="X74" s="623"/>
      <c r="Y74" s="623"/>
      <c r="Z74" s="623"/>
      <c r="AA74" s="623"/>
      <c r="AB74" s="623"/>
      <c r="AC74" s="623"/>
      <c r="AD74" s="623"/>
      <c r="AE74" s="623"/>
      <c r="AF74" s="623"/>
      <c r="AG74" s="623"/>
      <c r="AH74" s="623"/>
      <c r="AI74" s="623"/>
      <c r="AJ74" s="623"/>
      <c r="AK74" s="623"/>
      <c r="AL74" s="623"/>
      <c r="AM74" s="622"/>
    </row>
    <row r="75" spans="1:39" s="613" customFormat="1" ht="30.75" customHeight="1" thickBot="1">
      <c r="A75" s="620"/>
      <c r="B75" s="619"/>
      <c r="C75" s="618"/>
      <c r="D75" s="617"/>
      <c r="E75" s="616"/>
      <c r="F75" s="1396" t="s">
        <v>229</v>
      </c>
      <c r="G75" s="1396"/>
      <c r="H75" s="1396"/>
      <c r="I75" s="1396"/>
      <c r="J75" s="1396"/>
      <c r="K75" s="1396"/>
      <c r="L75" s="1396"/>
      <c r="M75" s="1396"/>
      <c r="N75" s="1396"/>
      <c r="O75" s="1396"/>
      <c r="P75" s="1396"/>
      <c r="Q75" s="1396"/>
      <c r="R75" s="1396"/>
      <c r="S75" s="1396"/>
      <c r="T75" s="1396"/>
      <c r="U75" s="1396"/>
      <c r="V75" s="1396"/>
      <c r="W75" s="1396"/>
      <c r="X75" s="1396"/>
      <c r="Y75" s="615"/>
      <c r="Z75" s="615"/>
      <c r="AA75" s="615"/>
      <c r="AB75" s="615"/>
      <c r="AC75" s="615"/>
      <c r="AD75" s="615"/>
      <c r="AE75" s="615"/>
      <c r="AF75" s="615"/>
      <c r="AG75" s="615"/>
      <c r="AH75" s="615"/>
      <c r="AI75" s="615"/>
      <c r="AJ75" s="615"/>
      <c r="AK75" s="615"/>
      <c r="AL75" s="615"/>
      <c r="AM75" s="614"/>
    </row>
    <row r="76" spans="1:39" s="595" customFormat="1" ht="18" customHeight="1" thickTop="1">
      <c r="A76" s="589" t="s">
        <v>228</v>
      </c>
      <c r="B76" s="588" t="s">
        <v>227</v>
      </c>
      <c r="C76" s="612" t="s">
        <v>130</v>
      </c>
      <c r="D76" s="611" t="s">
        <v>67</v>
      </c>
      <c r="E76" s="1360">
        <v>12</v>
      </c>
      <c r="F76" s="1361"/>
      <c r="G76" s="611" t="s">
        <v>157</v>
      </c>
      <c r="H76" s="610"/>
      <c r="I76" s="609">
        <v>12</v>
      </c>
      <c r="J76" s="608">
        <f>Q76+V76-P76*K$9/100</f>
        <v>243</v>
      </c>
      <c r="K76" s="607">
        <f>(Q76+V76)*100/P76</f>
        <v>61.36363636363637</v>
      </c>
      <c r="L76" s="606">
        <f>K76-K$9</f>
        <v>61.36363636363637</v>
      </c>
      <c r="M76" s="606">
        <v>0</v>
      </c>
      <c r="N76" s="605">
        <v>2</v>
      </c>
      <c r="O76" s="604">
        <v>11</v>
      </c>
      <c r="P76" s="603">
        <f>O76*36</f>
        <v>396</v>
      </c>
      <c r="Q76" s="593">
        <v>144</v>
      </c>
      <c r="R76" s="592">
        <v>72</v>
      </c>
      <c r="S76" s="592">
        <v>72</v>
      </c>
      <c r="T76" s="592"/>
      <c r="U76" s="592"/>
      <c r="V76" s="591">
        <f>0.25*P76</f>
        <v>99</v>
      </c>
      <c r="W76" s="590">
        <f>P76-Q76-V76</f>
        <v>153</v>
      </c>
      <c r="X76" s="600"/>
      <c r="Y76" s="599"/>
      <c r="Z76" s="599"/>
      <c r="AA76" s="602"/>
      <c r="AB76" s="600"/>
      <c r="AC76" s="599"/>
      <c r="AD76" s="597"/>
      <c r="AE76" s="601"/>
      <c r="AF76" s="600">
        <v>5</v>
      </c>
      <c r="AG76" s="599">
        <v>5</v>
      </c>
      <c r="AH76" s="599">
        <v>5</v>
      </c>
      <c r="AI76" s="596">
        <v>3</v>
      </c>
      <c r="AJ76" s="598"/>
      <c r="AK76" s="597"/>
      <c r="AL76" s="597"/>
      <c r="AM76" s="596"/>
    </row>
    <row r="77" spans="1:44" s="564" customFormat="1" ht="18" customHeight="1">
      <c r="A77" s="589" t="s">
        <v>226</v>
      </c>
      <c r="B77" s="588" t="s">
        <v>225</v>
      </c>
      <c r="C77" s="587" t="s">
        <v>185</v>
      </c>
      <c r="D77" s="586" t="s">
        <v>67</v>
      </c>
      <c r="E77" s="1378">
        <v>15</v>
      </c>
      <c r="F77" s="1379"/>
      <c r="G77" s="585"/>
      <c r="H77" s="594"/>
      <c r="I77" s="583"/>
      <c r="J77" s="582">
        <f>Q77+V77-P77*K$9/100</f>
        <v>67</v>
      </c>
      <c r="K77" s="581">
        <f>(Q77+V77)*100/P77</f>
        <v>62.03703703703704</v>
      </c>
      <c r="L77" s="580">
        <f>K77-K$9</f>
        <v>62.03703703703704</v>
      </c>
      <c r="M77" s="580">
        <v>0</v>
      </c>
      <c r="N77" s="579">
        <v>9</v>
      </c>
      <c r="O77" s="578">
        <v>3</v>
      </c>
      <c r="P77" s="577">
        <f>O77*36</f>
        <v>108</v>
      </c>
      <c r="Q77" s="593">
        <v>40</v>
      </c>
      <c r="R77" s="592">
        <v>16</v>
      </c>
      <c r="S77" s="592">
        <v>24</v>
      </c>
      <c r="T77" s="592"/>
      <c r="U77" s="592"/>
      <c r="V77" s="591">
        <f>0.25*P77</f>
        <v>27</v>
      </c>
      <c r="W77" s="590">
        <f>P77-Q77-V77</f>
        <v>41</v>
      </c>
      <c r="X77" s="571"/>
      <c r="Y77" s="568"/>
      <c r="Z77" s="568"/>
      <c r="AA77" s="572"/>
      <c r="AB77" s="571"/>
      <c r="AC77" s="568"/>
      <c r="AD77" s="568"/>
      <c r="AE77" s="572"/>
      <c r="AF77" s="571"/>
      <c r="AG77" s="568"/>
      <c r="AH77" s="568"/>
      <c r="AI77" s="570"/>
      <c r="AJ77" s="569" t="s">
        <v>56</v>
      </c>
      <c r="AK77" s="568" t="s">
        <v>56</v>
      </c>
      <c r="AL77" s="568">
        <v>5</v>
      </c>
      <c r="AM77" s="570"/>
      <c r="AN77" s="565"/>
      <c r="AO77" s="565"/>
      <c r="AP77" s="565"/>
      <c r="AQ77" s="565"/>
      <c r="AR77" s="565"/>
    </row>
    <row r="78" spans="1:44" s="564" customFormat="1" ht="18" customHeight="1">
      <c r="A78" s="589" t="s">
        <v>224</v>
      </c>
      <c r="B78" s="588" t="s">
        <v>223</v>
      </c>
      <c r="C78" s="587" t="s">
        <v>191</v>
      </c>
      <c r="D78" s="586" t="s">
        <v>67</v>
      </c>
      <c r="E78" s="1378">
        <v>15</v>
      </c>
      <c r="F78" s="1379"/>
      <c r="G78" s="585">
        <v>14</v>
      </c>
      <c r="H78" s="584"/>
      <c r="I78" s="583">
        <v>15</v>
      </c>
      <c r="J78" s="582">
        <f>Q78+V78-P78*K$9/100</f>
        <v>134</v>
      </c>
      <c r="K78" s="581">
        <f>(Q78+V78)*100/P78</f>
        <v>62.03703703703704</v>
      </c>
      <c r="L78" s="580">
        <f>K78-K$9</f>
        <v>62.03703703703704</v>
      </c>
      <c r="M78" s="580">
        <v>0</v>
      </c>
      <c r="N78" s="579">
        <v>3</v>
      </c>
      <c r="O78" s="578">
        <v>6</v>
      </c>
      <c r="P78" s="577">
        <f>O78*36</f>
        <v>216</v>
      </c>
      <c r="Q78" s="576">
        <v>80</v>
      </c>
      <c r="R78" s="575">
        <v>32</v>
      </c>
      <c r="S78" s="575">
        <v>48</v>
      </c>
      <c r="T78" s="575"/>
      <c r="U78" s="575"/>
      <c r="V78" s="574">
        <v>54</v>
      </c>
      <c r="W78" s="573">
        <v>66</v>
      </c>
      <c r="X78" s="571"/>
      <c r="Y78" s="568"/>
      <c r="Z78" s="568"/>
      <c r="AA78" s="572"/>
      <c r="AB78" s="571"/>
      <c r="AC78" s="568"/>
      <c r="AD78" s="568"/>
      <c r="AE78" s="572"/>
      <c r="AF78" s="571"/>
      <c r="AG78" s="568"/>
      <c r="AH78" s="568"/>
      <c r="AI78" s="570"/>
      <c r="AJ78" s="569"/>
      <c r="AK78" s="568">
        <v>5</v>
      </c>
      <c r="AL78" s="567">
        <v>5</v>
      </c>
      <c r="AM78" s="566"/>
      <c r="AN78" s="565"/>
      <c r="AO78" s="565"/>
      <c r="AP78" s="565"/>
      <c r="AQ78" s="565"/>
      <c r="AR78" s="565"/>
    </row>
    <row r="79" spans="1:44" s="536" customFormat="1" ht="21.75" customHeight="1">
      <c r="A79" s="563"/>
      <c r="B79" s="563"/>
      <c r="C79" s="562" t="s">
        <v>222</v>
      </c>
      <c r="D79" s="561"/>
      <c r="E79" s="560"/>
      <c r="F79" s="557"/>
      <c r="G79" s="559"/>
      <c r="H79" s="558"/>
      <c r="I79" s="557"/>
      <c r="J79" s="556">
        <f>Q79+V79-P79*K$9/100</f>
        <v>444</v>
      </c>
      <c r="K79" s="555">
        <f>(Q79+V79)*100/P79</f>
        <v>61.666666666666664</v>
      </c>
      <c r="L79" s="554"/>
      <c r="M79" s="554"/>
      <c r="N79" s="553"/>
      <c r="O79" s="552">
        <f aca="true" t="shared" si="26" ref="O79:AM79">SUM(O76:O78)</f>
        <v>20</v>
      </c>
      <c r="P79" s="551">
        <f t="shared" si="26"/>
        <v>720</v>
      </c>
      <c r="Q79" s="538">
        <f t="shared" si="26"/>
        <v>264</v>
      </c>
      <c r="R79" s="538">
        <f t="shared" si="26"/>
        <v>120</v>
      </c>
      <c r="S79" s="538">
        <f t="shared" si="26"/>
        <v>144</v>
      </c>
      <c r="T79" s="538">
        <f t="shared" si="26"/>
        <v>0</v>
      </c>
      <c r="U79" s="538">
        <f t="shared" si="26"/>
        <v>0</v>
      </c>
      <c r="V79" s="539">
        <f t="shared" si="26"/>
        <v>180</v>
      </c>
      <c r="W79" s="539">
        <f t="shared" si="26"/>
        <v>260</v>
      </c>
      <c r="X79" s="550">
        <f t="shared" si="26"/>
        <v>0</v>
      </c>
      <c r="Y79" s="549">
        <f t="shared" si="26"/>
        <v>0</v>
      </c>
      <c r="Z79" s="549">
        <f t="shared" si="26"/>
        <v>0</v>
      </c>
      <c r="AA79" s="548">
        <f t="shared" si="26"/>
        <v>0</v>
      </c>
      <c r="AB79" s="550">
        <f t="shared" si="26"/>
        <v>0</v>
      </c>
      <c r="AC79" s="549">
        <f t="shared" si="26"/>
        <v>0</v>
      </c>
      <c r="AD79" s="549">
        <f t="shared" si="26"/>
        <v>0</v>
      </c>
      <c r="AE79" s="548">
        <f t="shared" si="26"/>
        <v>0</v>
      </c>
      <c r="AF79" s="550">
        <f t="shared" si="26"/>
        <v>5</v>
      </c>
      <c r="AG79" s="549">
        <f t="shared" si="26"/>
        <v>5</v>
      </c>
      <c r="AH79" s="549">
        <f t="shared" si="26"/>
        <v>5</v>
      </c>
      <c r="AI79" s="548">
        <f t="shared" si="26"/>
        <v>3</v>
      </c>
      <c r="AJ79" s="550">
        <f t="shared" si="26"/>
        <v>0</v>
      </c>
      <c r="AK79" s="549">
        <f t="shared" si="26"/>
        <v>5</v>
      </c>
      <c r="AL79" s="549">
        <f t="shared" si="26"/>
        <v>10</v>
      </c>
      <c r="AM79" s="548">
        <f t="shared" si="26"/>
        <v>0</v>
      </c>
      <c r="AN79" s="547"/>
      <c r="AO79" s="547"/>
      <c r="AP79" s="547"/>
      <c r="AQ79" s="547"/>
      <c r="AR79" s="547"/>
    </row>
    <row r="80" spans="1:44" s="536" customFormat="1" ht="21.75" customHeight="1" thickBot="1">
      <c r="A80" s="546"/>
      <c r="B80" s="546"/>
      <c r="C80" s="545" t="s">
        <v>221</v>
      </c>
      <c r="D80" s="542"/>
      <c r="E80" s="542"/>
      <c r="F80" s="542"/>
      <c r="G80" s="544"/>
      <c r="H80" s="543"/>
      <c r="I80" s="542"/>
      <c r="J80" s="540"/>
      <c r="K80" s="541"/>
      <c r="L80" s="540"/>
      <c r="M80" s="540"/>
      <c r="N80" s="540"/>
      <c r="O80" s="530">
        <f aca="true" t="shared" si="27" ref="O80:AM80">O79</f>
        <v>20</v>
      </c>
      <c r="P80" s="538">
        <f t="shared" si="27"/>
        <v>720</v>
      </c>
      <c r="Q80" s="538">
        <f t="shared" si="27"/>
        <v>264</v>
      </c>
      <c r="R80" s="538">
        <f t="shared" si="27"/>
        <v>120</v>
      </c>
      <c r="S80" s="538">
        <f t="shared" si="27"/>
        <v>144</v>
      </c>
      <c r="T80" s="538">
        <f t="shared" si="27"/>
        <v>0</v>
      </c>
      <c r="U80" s="538">
        <f t="shared" si="27"/>
        <v>0</v>
      </c>
      <c r="V80" s="539">
        <f t="shared" si="27"/>
        <v>180</v>
      </c>
      <c r="W80" s="539">
        <f t="shared" si="27"/>
        <v>260</v>
      </c>
      <c r="X80" s="538">
        <f t="shared" si="27"/>
        <v>0</v>
      </c>
      <c r="Y80" s="538">
        <f t="shared" si="27"/>
        <v>0</v>
      </c>
      <c r="Z80" s="538">
        <f t="shared" si="27"/>
        <v>0</v>
      </c>
      <c r="AA80" s="538">
        <f t="shared" si="27"/>
        <v>0</v>
      </c>
      <c r="AB80" s="538">
        <f t="shared" si="27"/>
        <v>0</v>
      </c>
      <c r="AC80" s="538">
        <f t="shared" si="27"/>
        <v>0</v>
      </c>
      <c r="AD80" s="538">
        <f t="shared" si="27"/>
        <v>0</v>
      </c>
      <c r="AE80" s="538">
        <f t="shared" si="27"/>
        <v>0</v>
      </c>
      <c r="AF80" s="538">
        <f t="shared" si="27"/>
        <v>5</v>
      </c>
      <c r="AG80" s="538">
        <f t="shared" si="27"/>
        <v>5</v>
      </c>
      <c r="AH80" s="538">
        <f t="shared" si="27"/>
        <v>5</v>
      </c>
      <c r="AI80" s="538">
        <f t="shared" si="27"/>
        <v>3</v>
      </c>
      <c r="AJ80" s="538">
        <f t="shared" si="27"/>
        <v>0</v>
      </c>
      <c r="AK80" s="538">
        <f t="shared" si="27"/>
        <v>5</v>
      </c>
      <c r="AL80" s="538">
        <f t="shared" si="27"/>
        <v>10</v>
      </c>
      <c r="AM80" s="537">
        <f t="shared" si="27"/>
        <v>0</v>
      </c>
      <c r="AN80" s="526"/>
      <c r="AO80" s="526"/>
      <c r="AP80" s="526"/>
      <c r="AQ80" s="526"/>
      <c r="AR80" s="526"/>
    </row>
    <row r="81" spans="1:44" s="525" customFormat="1" ht="27.75" customHeight="1" thickBot="1" thickTop="1">
      <c r="A81" s="534"/>
      <c r="B81" s="534"/>
      <c r="C81" s="535" t="s">
        <v>220</v>
      </c>
      <c r="E81" s="534"/>
      <c r="F81" s="533"/>
      <c r="G81" s="533"/>
      <c r="H81" s="533"/>
      <c r="I81" s="533"/>
      <c r="J81" s="531"/>
      <c r="K81" s="532"/>
      <c r="L81" s="531"/>
      <c r="M81" s="531"/>
      <c r="N81" s="531"/>
      <c r="O81" s="530">
        <f>O73+O80</f>
        <v>86</v>
      </c>
      <c r="P81" s="528">
        <f aca="true" t="shared" si="28" ref="P81:AM81">P80+P73</f>
        <v>3096</v>
      </c>
      <c r="Q81" s="528">
        <f t="shared" si="28"/>
        <v>1200</v>
      </c>
      <c r="R81" s="528">
        <f t="shared" si="28"/>
        <v>536</v>
      </c>
      <c r="S81" s="528">
        <f t="shared" si="28"/>
        <v>456</v>
      </c>
      <c r="T81" s="528">
        <f t="shared" si="28"/>
        <v>168</v>
      </c>
      <c r="U81" s="528">
        <f t="shared" si="28"/>
        <v>40</v>
      </c>
      <c r="V81" s="529">
        <f t="shared" si="28"/>
        <v>774</v>
      </c>
      <c r="W81" s="529">
        <f t="shared" si="28"/>
        <v>1106</v>
      </c>
      <c r="X81" s="528">
        <f t="shared" si="28"/>
        <v>3</v>
      </c>
      <c r="Y81" s="528">
        <f t="shared" si="28"/>
        <v>0</v>
      </c>
      <c r="Z81" s="528">
        <f t="shared" si="28"/>
        <v>0</v>
      </c>
      <c r="AA81" s="528">
        <f t="shared" si="28"/>
        <v>0</v>
      </c>
      <c r="AB81" s="528">
        <f t="shared" si="28"/>
        <v>2</v>
      </c>
      <c r="AC81" s="528">
        <f t="shared" si="28"/>
        <v>2</v>
      </c>
      <c r="AD81" s="528">
        <f t="shared" si="28"/>
        <v>8</v>
      </c>
      <c r="AE81" s="528">
        <f t="shared" si="28"/>
        <v>3</v>
      </c>
      <c r="AF81" s="528">
        <f t="shared" si="28"/>
        <v>9</v>
      </c>
      <c r="AG81" s="528">
        <f t="shared" si="28"/>
        <v>13</v>
      </c>
      <c r="AH81" s="528">
        <f t="shared" si="28"/>
        <v>26</v>
      </c>
      <c r="AI81" s="528">
        <f t="shared" si="28"/>
        <v>26</v>
      </c>
      <c r="AJ81" s="528">
        <f t="shared" si="28"/>
        <v>18</v>
      </c>
      <c r="AK81" s="528">
        <f t="shared" si="28"/>
        <v>18</v>
      </c>
      <c r="AL81" s="528">
        <f t="shared" si="28"/>
        <v>22</v>
      </c>
      <c r="AM81" s="527">
        <f t="shared" si="28"/>
        <v>0</v>
      </c>
      <c r="AN81" s="526"/>
      <c r="AO81" s="526"/>
      <c r="AP81" s="526"/>
      <c r="AQ81" s="526"/>
      <c r="AR81" s="526"/>
    </row>
    <row r="82" spans="1:44" s="466" customFormat="1" ht="25.5" customHeight="1" thickBot="1" thickTop="1">
      <c r="A82" s="1393" t="s">
        <v>219</v>
      </c>
      <c r="B82" s="1394"/>
      <c r="C82" s="1394"/>
      <c r="D82" s="1394"/>
      <c r="E82" s="1394"/>
      <c r="F82" s="1394"/>
      <c r="G82" s="1395"/>
      <c r="H82" s="1397" t="s">
        <v>218</v>
      </c>
      <c r="I82" s="1398"/>
      <c r="J82" s="1398"/>
      <c r="K82" s="1398"/>
      <c r="L82" s="1398"/>
      <c r="M82" s="1398"/>
      <c r="N82" s="1398"/>
      <c r="O82" s="524">
        <f>SUM(O81,O46)</f>
        <v>240</v>
      </c>
      <c r="P82" s="518">
        <f aca="true" t="shared" si="29" ref="P82:W82">P81+P46</f>
        <v>8640</v>
      </c>
      <c r="Q82" s="523">
        <f t="shared" si="29"/>
        <v>3368</v>
      </c>
      <c r="R82" s="523">
        <f t="shared" si="29"/>
        <v>1440</v>
      </c>
      <c r="S82" s="523">
        <f t="shared" si="29"/>
        <v>856</v>
      </c>
      <c r="T82" s="523">
        <f t="shared" si="29"/>
        <v>976</v>
      </c>
      <c r="U82" s="523">
        <f t="shared" si="29"/>
        <v>96</v>
      </c>
      <c r="V82" s="523">
        <f t="shared" si="29"/>
        <v>1170</v>
      </c>
      <c r="W82" s="523">
        <f t="shared" si="29"/>
        <v>3487</v>
      </c>
      <c r="X82" s="522"/>
      <c r="Y82" s="521"/>
      <c r="Z82" s="521"/>
      <c r="AA82" s="521"/>
      <c r="AB82" s="521"/>
      <c r="AC82" s="521"/>
      <c r="AD82" s="521"/>
      <c r="AE82" s="521"/>
      <c r="AF82" s="521"/>
      <c r="AG82" s="521"/>
      <c r="AH82" s="521"/>
      <c r="AI82" s="521"/>
      <c r="AJ82" s="521"/>
      <c r="AK82" s="521"/>
      <c r="AL82" s="521"/>
      <c r="AM82" s="520"/>
      <c r="AN82" s="467"/>
      <c r="AO82" s="467"/>
      <c r="AP82" s="467"/>
      <c r="AQ82" s="467"/>
      <c r="AR82" s="467"/>
    </row>
    <row r="83" spans="1:39" s="466" customFormat="1" ht="25.5" customHeight="1" thickBot="1" thickTop="1">
      <c r="A83" s="1342" t="s">
        <v>217</v>
      </c>
      <c r="B83" s="1343"/>
      <c r="C83" s="1343"/>
      <c r="D83" s="1343"/>
      <c r="E83" s="1343"/>
      <c r="F83" s="1343"/>
      <c r="G83" s="1343"/>
      <c r="H83" s="1343"/>
      <c r="I83" s="1343"/>
      <c r="J83" s="1343"/>
      <c r="K83" s="1343"/>
      <c r="L83" s="1343"/>
      <c r="M83" s="1343"/>
      <c r="N83" s="1343"/>
      <c r="O83" s="1343"/>
      <c r="P83" s="1343"/>
      <c r="Q83" s="1343"/>
      <c r="R83" s="1343"/>
      <c r="S83" s="1343"/>
      <c r="T83" s="1343"/>
      <c r="U83" s="1343"/>
      <c r="V83" s="1343"/>
      <c r="W83" s="519"/>
      <c r="X83" s="518">
        <f aca="true" t="shared" si="30" ref="X83:AM83">X81+X46</f>
        <v>30</v>
      </c>
      <c r="Y83" s="518">
        <f t="shared" si="30"/>
        <v>30</v>
      </c>
      <c r="Z83" s="518">
        <f t="shared" si="30"/>
        <v>30</v>
      </c>
      <c r="AA83" s="518">
        <f t="shared" si="30"/>
        <v>30</v>
      </c>
      <c r="AB83" s="518">
        <f t="shared" si="30"/>
        <v>30</v>
      </c>
      <c r="AC83" s="518">
        <v>30</v>
      </c>
      <c r="AD83" s="518">
        <v>30</v>
      </c>
      <c r="AE83" s="518">
        <v>30</v>
      </c>
      <c r="AF83" s="518">
        <f t="shared" si="30"/>
        <v>26</v>
      </c>
      <c r="AG83" s="518">
        <f t="shared" si="30"/>
        <v>26</v>
      </c>
      <c r="AH83" s="518">
        <f t="shared" si="30"/>
        <v>26</v>
      </c>
      <c r="AI83" s="518">
        <f t="shared" si="30"/>
        <v>26</v>
      </c>
      <c r="AJ83" s="518">
        <f t="shared" si="30"/>
        <v>26</v>
      </c>
      <c r="AK83" s="518">
        <f t="shared" si="30"/>
        <v>26</v>
      </c>
      <c r="AL83" s="518">
        <f t="shared" si="30"/>
        <v>26</v>
      </c>
      <c r="AM83" s="518">
        <f t="shared" si="30"/>
        <v>0</v>
      </c>
    </row>
    <row r="84" spans="1:39" s="512" customFormat="1" ht="22.5" customHeight="1" thickBot="1" thickTop="1">
      <c r="A84" s="1371" t="s">
        <v>216</v>
      </c>
      <c r="B84" s="1371"/>
      <c r="C84" s="1371"/>
      <c r="D84" s="1371"/>
      <c r="E84" s="1371"/>
      <c r="F84" s="1371"/>
      <c r="G84" s="1371"/>
      <c r="H84" s="1371"/>
      <c r="I84" s="1371"/>
      <c r="J84" s="1371"/>
      <c r="K84" s="1371"/>
      <c r="L84" s="1371"/>
      <c r="M84" s="1371"/>
      <c r="N84" s="1371"/>
      <c r="O84" s="1371"/>
      <c r="P84" s="1371"/>
      <c r="Q84" s="1371"/>
      <c r="R84" s="1371"/>
      <c r="S84" s="1371"/>
      <c r="T84" s="1371"/>
      <c r="U84" s="1371"/>
      <c r="V84" s="1372"/>
      <c r="W84" s="517">
        <f>SUM(X84:AM84)</f>
        <v>29</v>
      </c>
      <c r="X84" s="516"/>
      <c r="Y84" s="515">
        <v>4</v>
      </c>
      <c r="Z84" s="515" t="s">
        <v>56</v>
      </c>
      <c r="AA84" s="515">
        <v>4</v>
      </c>
      <c r="AB84" s="515"/>
      <c r="AC84" s="515">
        <v>3</v>
      </c>
      <c r="AD84" s="515"/>
      <c r="AE84" s="515">
        <v>4</v>
      </c>
      <c r="AF84" s="514"/>
      <c r="AG84" s="514">
        <v>4</v>
      </c>
      <c r="AH84" s="514"/>
      <c r="AI84" s="514">
        <v>3</v>
      </c>
      <c r="AJ84" s="514"/>
      <c r="AK84" s="514">
        <v>4</v>
      </c>
      <c r="AL84" s="514">
        <v>3</v>
      </c>
      <c r="AM84" s="513"/>
    </row>
    <row r="85" spans="1:39" s="466" customFormat="1" ht="22.5" customHeight="1" thickBot="1" thickTop="1">
      <c r="A85" s="1369" t="s">
        <v>215</v>
      </c>
      <c r="B85" s="1369"/>
      <c r="C85" s="1369"/>
      <c r="D85" s="1369"/>
      <c r="E85" s="1369"/>
      <c r="F85" s="1369"/>
      <c r="G85" s="1369"/>
      <c r="H85" s="1369"/>
      <c r="I85" s="1369"/>
      <c r="J85" s="1369"/>
      <c r="K85" s="1369"/>
      <c r="L85" s="1369"/>
      <c r="M85" s="1369"/>
      <c r="N85" s="1369"/>
      <c r="O85" s="1369"/>
      <c r="P85" s="1369"/>
      <c r="Q85" s="1369"/>
      <c r="R85" s="1369"/>
      <c r="S85" s="1369"/>
      <c r="T85" s="1369"/>
      <c r="U85" s="1369"/>
      <c r="V85" s="1370"/>
      <c r="W85" s="505">
        <f>SUM(X85:AM85)</f>
        <v>32</v>
      </c>
      <c r="X85" s="511">
        <v>1</v>
      </c>
      <c r="Y85" s="510">
        <v>4</v>
      </c>
      <c r="Z85" s="510">
        <v>1</v>
      </c>
      <c r="AA85" s="510">
        <v>3</v>
      </c>
      <c r="AB85" s="510">
        <v>2</v>
      </c>
      <c r="AC85" s="510">
        <v>4</v>
      </c>
      <c r="AD85" s="510">
        <v>1</v>
      </c>
      <c r="AE85" s="510">
        <v>3</v>
      </c>
      <c r="AF85" s="510">
        <v>2</v>
      </c>
      <c r="AG85" s="510">
        <v>2</v>
      </c>
      <c r="AH85" s="510">
        <v>1</v>
      </c>
      <c r="AI85" s="510">
        <v>2</v>
      </c>
      <c r="AJ85" s="510">
        <v>2</v>
      </c>
      <c r="AK85" s="510">
        <v>1</v>
      </c>
      <c r="AL85" s="510">
        <v>2</v>
      </c>
      <c r="AM85" s="509">
        <v>1</v>
      </c>
    </row>
    <row r="86" spans="1:39" s="466" customFormat="1" ht="22.5" customHeight="1" thickBot="1" thickTop="1">
      <c r="A86" s="1369" t="s">
        <v>214</v>
      </c>
      <c r="B86" s="1369"/>
      <c r="C86" s="1369"/>
      <c r="D86" s="1369"/>
      <c r="E86" s="1369"/>
      <c r="F86" s="1369"/>
      <c r="G86" s="1369"/>
      <c r="H86" s="1369"/>
      <c r="I86" s="1369"/>
      <c r="J86" s="1369"/>
      <c r="K86" s="1369"/>
      <c r="L86" s="1369"/>
      <c r="M86" s="1369"/>
      <c r="N86" s="1369"/>
      <c r="O86" s="1369"/>
      <c r="P86" s="1369"/>
      <c r="Q86" s="1369"/>
      <c r="R86" s="1369"/>
      <c r="S86" s="1369"/>
      <c r="T86" s="1369"/>
      <c r="U86" s="1369"/>
      <c r="V86" s="1370"/>
      <c r="W86" s="505">
        <v>3</v>
      </c>
      <c r="X86" s="508"/>
      <c r="Y86" s="507"/>
      <c r="Z86" s="507"/>
      <c r="AA86" s="507"/>
      <c r="AB86" s="507"/>
      <c r="AC86" s="507"/>
      <c r="AD86" s="507"/>
      <c r="AE86" s="507"/>
      <c r="AF86" s="507">
        <v>1</v>
      </c>
      <c r="AG86" s="507"/>
      <c r="AH86" s="507">
        <v>1</v>
      </c>
      <c r="AI86" s="507"/>
      <c r="AJ86" s="507"/>
      <c r="AK86" s="507">
        <v>1</v>
      </c>
      <c r="AL86" s="507"/>
      <c r="AM86" s="506"/>
    </row>
    <row r="87" spans="1:39" s="466" customFormat="1" ht="24" customHeight="1" thickBot="1" thickTop="1">
      <c r="A87" s="1376" t="s">
        <v>213</v>
      </c>
      <c r="B87" s="1376"/>
      <c r="C87" s="1376"/>
      <c r="D87" s="1376"/>
      <c r="E87" s="1376"/>
      <c r="F87" s="1376"/>
      <c r="G87" s="1376"/>
      <c r="H87" s="1376"/>
      <c r="I87" s="1376"/>
      <c r="J87" s="1376"/>
      <c r="K87" s="1376"/>
      <c r="L87" s="1376"/>
      <c r="M87" s="1376"/>
      <c r="N87" s="1376"/>
      <c r="O87" s="1376"/>
      <c r="P87" s="1376"/>
      <c r="Q87" s="1376"/>
      <c r="R87" s="1376"/>
      <c r="S87" s="1376"/>
      <c r="T87" s="1376"/>
      <c r="U87" s="1376"/>
      <c r="V87" s="1377"/>
      <c r="W87" s="505">
        <v>4</v>
      </c>
      <c r="X87" s="504"/>
      <c r="Y87" s="503"/>
      <c r="Z87" s="503"/>
      <c r="AA87" s="503"/>
      <c r="AB87" s="503"/>
      <c r="AC87" s="503"/>
      <c r="AD87" s="503"/>
      <c r="AE87" s="503"/>
      <c r="AF87" s="501"/>
      <c r="AG87" s="501"/>
      <c r="AH87" s="501"/>
      <c r="AI87" s="501">
        <v>1</v>
      </c>
      <c r="AJ87" s="501">
        <v>1</v>
      </c>
      <c r="AK87" s="502">
        <v>1</v>
      </c>
      <c r="AL87" s="501">
        <v>1</v>
      </c>
      <c r="AM87" s="500"/>
    </row>
    <row r="88" spans="1:42" ht="27" customHeight="1" thickTop="1">
      <c r="A88" s="499"/>
      <c r="B88" s="468"/>
      <c r="C88" s="498"/>
      <c r="D88" s="468"/>
      <c r="E88" s="468"/>
      <c r="F88" s="468"/>
      <c r="G88" s="468"/>
      <c r="H88" s="468"/>
      <c r="I88" s="468"/>
      <c r="J88" s="464"/>
      <c r="K88" s="493"/>
      <c r="L88" s="464"/>
      <c r="M88" s="497"/>
      <c r="N88" s="496"/>
      <c r="O88" s="495"/>
      <c r="P88" s="468"/>
      <c r="Q88" s="468"/>
      <c r="R88" s="468"/>
      <c r="S88" s="468"/>
      <c r="T88" s="468"/>
      <c r="U88" s="468"/>
      <c r="V88" s="468"/>
      <c r="AF88" s="1294" t="s">
        <v>212</v>
      </c>
      <c r="AG88" s="1295"/>
      <c r="AH88" s="1295"/>
      <c r="AI88" s="1295"/>
      <c r="AJ88" s="1295"/>
      <c r="AK88" s="1295"/>
      <c r="AL88" s="1295"/>
      <c r="AM88" s="1296"/>
      <c r="AP88" s="456"/>
    </row>
    <row r="89" spans="1:42" ht="12.75">
      <c r="A89" s="494"/>
      <c r="B89" s="468"/>
      <c r="C89" s="468"/>
      <c r="D89" s="468"/>
      <c r="E89" s="468"/>
      <c r="F89" s="468"/>
      <c r="G89" s="468"/>
      <c r="H89" s="468"/>
      <c r="I89" s="468"/>
      <c r="J89" s="464"/>
      <c r="K89" s="493"/>
      <c r="L89" s="464"/>
      <c r="M89" s="492"/>
      <c r="N89" s="492"/>
      <c r="O89" s="491"/>
      <c r="P89" s="468"/>
      <c r="Q89" s="468"/>
      <c r="R89" s="468"/>
      <c r="S89" s="468"/>
      <c r="T89" s="468"/>
      <c r="U89" s="468"/>
      <c r="V89" s="468"/>
      <c r="AF89" s="1297"/>
      <c r="AG89" s="1298"/>
      <c r="AH89" s="1298"/>
      <c r="AI89" s="1298"/>
      <c r="AJ89" s="1298"/>
      <c r="AK89" s="1298"/>
      <c r="AL89" s="1298"/>
      <c r="AM89" s="1299"/>
      <c r="AP89" s="456"/>
    </row>
    <row r="90" spans="1:39" s="466" customFormat="1" ht="30" customHeight="1" thickBot="1">
      <c r="A90" s="490"/>
      <c r="B90" s="467"/>
      <c r="C90" s="489" t="s">
        <v>211</v>
      </c>
      <c r="D90" s="489"/>
      <c r="E90" s="1391" t="s">
        <v>210</v>
      </c>
      <c r="F90" s="1391"/>
      <c r="G90" s="1391"/>
      <c r="H90" s="1391"/>
      <c r="I90" s="1391"/>
      <c r="J90" s="1391"/>
      <c r="K90" s="1391"/>
      <c r="L90" s="1391"/>
      <c r="M90" s="1391"/>
      <c r="N90" s="1391"/>
      <c r="O90" s="1391"/>
      <c r="P90" s="1391"/>
      <c r="Q90" s="1391"/>
      <c r="R90" s="1391"/>
      <c r="S90" s="467"/>
      <c r="T90" s="488" t="s">
        <v>209</v>
      </c>
      <c r="U90" s="487"/>
      <c r="V90" s="487"/>
      <c r="W90" s="486"/>
      <c r="X90" s="486"/>
      <c r="Y90" s="486"/>
      <c r="Z90" s="486"/>
      <c r="AA90" s="486"/>
      <c r="AB90" s="486"/>
      <c r="AC90" s="485"/>
      <c r="AD90" s="485"/>
      <c r="AE90" s="485"/>
      <c r="AF90" s="1300"/>
      <c r="AG90" s="1301"/>
      <c r="AH90" s="1301"/>
      <c r="AI90" s="1301"/>
      <c r="AJ90" s="1301"/>
      <c r="AK90" s="1301"/>
      <c r="AL90" s="1301"/>
      <c r="AM90" s="1302"/>
    </row>
    <row r="91" spans="1:39" s="466" customFormat="1" ht="38.25" customHeight="1" thickBot="1">
      <c r="A91" s="484"/>
      <c r="B91" s="477"/>
      <c r="C91" s="477"/>
      <c r="D91" s="477"/>
      <c r="E91" s="483"/>
      <c r="F91" s="477"/>
      <c r="G91" s="477"/>
      <c r="H91" s="477"/>
      <c r="I91" s="479"/>
      <c r="J91" s="481"/>
      <c r="K91" s="482"/>
      <c r="L91" s="481"/>
      <c r="M91" s="481"/>
      <c r="N91" s="481"/>
      <c r="O91" s="480"/>
      <c r="P91" s="479"/>
      <c r="Q91" s="479"/>
      <c r="R91" s="479"/>
      <c r="S91" s="477"/>
      <c r="T91" s="478"/>
      <c r="U91" s="478"/>
      <c r="V91" s="478"/>
      <c r="W91" s="478"/>
      <c r="X91" s="477"/>
      <c r="Y91" s="477"/>
      <c r="Z91" s="477"/>
      <c r="AA91" s="477"/>
      <c r="AB91" s="477"/>
      <c r="AC91" s="477"/>
      <c r="AD91" s="477"/>
      <c r="AE91" s="477"/>
      <c r="AF91" s="477"/>
      <c r="AG91" s="477"/>
      <c r="AH91" s="477"/>
      <c r="AI91" s="477"/>
      <c r="AJ91" s="477"/>
      <c r="AK91" s="477"/>
      <c r="AL91" s="477"/>
      <c r="AM91" s="1179"/>
    </row>
    <row r="92" spans="1:39" s="466" customFormat="1" ht="18" customHeight="1" thickTop="1">
      <c r="A92" s="476"/>
      <c r="B92" s="476"/>
      <c r="C92" s="467"/>
      <c r="D92" s="475"/>
      <c r="E92" s="475"/>
      <c r="F92" s="467"/>
      <c r="G92" s="467"/>
      <c r="H92" s="467"/>
      <c r="I92" s="467"/>
      <c r="J92" s="470"/>
      <c r="K92" s="471"/>
      <c r="L92" s="470"/>
      <c r="M92" s="470"/>
      <c r="N92" s="470"/>
      <c r="O92" s="469"/>
      <c r="P92" s="474"/>
      <c r="Q92" s="467"/>
      <c r="R92" s="467"/>
      <c r="S92" s="467"/>
      <c r="T92" s="467"/>
      <c r="U92" s="467"/>
      <c r="V92" s="467"/>
      <c r="W92" s="467"/>
      <c r="X92" s="467"/>
      <c r="Y92" s="468"/>
      <c r="Z92" s="467"/>
      <c r="AA92" s="467"/>
      <c r="AB92" s="467"/>
      <c r="AC92" s="467"/>
      <c r="AD92" s="467"/>
      <c r="AE92" s="467"/>
      <c r="AF92" s="467"/>
      <c r="AG92" s="467"/>
      <c r="AH92" s="467"/>
      <c r="AI92" s="467"/>
      <c r="AJ92" s="467"/>
      <c r="AK92" s="467"/>
      <c r="AL92" s="467"/>
      <c r="AM92" s="467"/>
    </row>
    <row r="93" spans="1:39" s="466" customFormat="1" ht="18.75" customHeight="1">
      <c r="A93" s="467"/>
      <c r="B93" s="467"/>
      <c r="C93" s="467"/>
      <c r="D93" s="467"/>
      <c r="E93" s="467"/>
      <c r="F93" s="467"/>
      <c r="G93" s="467"/>
      <c r="H93" s="467"/>
      <c r="I93" s="474"/>
      <c r="J93" s="470"/>
      <c r="K93" s="471"/>
      <c r="L93" s="470"/>
      <c r="M93" s="470"/>
      <c r="N93" s="470"/>
      <c r="O93" s="469"/>
      <c r="P93" s="473"/>
      <c r="Q93" s="467"/>
      <c r="R93" s="467"/>
      <c r="S93" s="467"/>
      <c r="T93" s="467"/>
      <c r="U93" s="467"/>
      <c r="V93" s="467"/>
      <c r="W93" s="467"/>
      <c r="X93" s="467"/>
      <c r="Y93" s="468"/>
      <c r="Z93" s="472"/>
      <c r="AA93" s="467"/>
      <c r="AB93" s="467"/>
      <c r="AC93" s="467"/>
      <c r="AD93" s="467"/>
      <c r="AE93" s="467"/>
      <c r="AF93" s="467"/>
      <c r="AG93" s="467"/>
      <c r="AH93" s="467"/>
      <c r="AI93" s="467"/>
      <c r="AJ93" s="467"/>
      <c r="AK93" s="467"/>
      <c r="AL93" s="467"/>
      <c r="AM93" s="467"/>
    </row>
    <row r="94" spans="1:39" s="466" customFormat="1" ht="9" customHeight="1">
      <c r="A94" s="467"/>
      <c r="B94" s="467"/>
      <c r="C94" s="467"/>
      <c r="D94" s="467"/>
      <c r="E94" s="467"/>
      <c r="F94" s="467"/>
      <c r="G94" s="467"/>
      <c r="H94" s="467"/>
      <c r="I94" s="467"/>
      <c r="J94" s="470"/>
      <c r="K94" s="471"/>
      <c r="L94" s="470"/>
      <c r="M94" s="470"/>
      <c r="N94" s="470"/>
      <c r="O94" s="469"/>
      <c r="P94" s="467"/>
      <c r="Q94" s="467"/>
      <c r="R94" s="467"/>
      <c r="S94" s="467"/>
      <c r="T94" s="467"/>
      <c r="U94" s="467"/>
      <c r="V94" s="467"/>
      <c r="W94" s="467"/>
      <c r="X94" s="467"/>
      <c r="Y94" s="468"/>
      <c r="Z94" s="467"/>
      <c r="AA94" s="467"/>
      <c r="AB94" s="467"/>
      <c r="AC94" s="467"/>
      <c r="AD94" s="467"/>
      <c r="AE94" s="467"/>
      <c r="AF94" s="467"/>
      <c r="AG94" s="467"/>
      <c r="AH94" s="467"/>
      <c r="AI94" s="467"/>
      <c r="AJ94" s="467"/>
      <c r="AK94" s="467"/>
      <c r="AL94" s="467"/>
      <c r="AM94" s="467"/>
    </row>
    <row r="95" spans="13:42" ht="12.75">
      <c r="M95" s="464"/>
      <c r="N95" s="464"/>
      <c r="O95" s="463"/>
      <c r="AM95" s="468"/>
      <c r="AP95" s="456"/>
    </row>
    <row r="96" spans="13:42" ht="12.75">
      <c r="M96" s="464"/>
      <c r="N96" s="464"/>
      <c r="O96" s="463"/>
      <c r="AM96" s="468"/>
      <c r="AP96" s="456"/>
    </row>
    <row r="97" spans="10:15" s="456" customFormat="1" ht="12.75">
      <c r="J97" s="461"/>
      <c r="K97" s="462"/>
      <c r="L97" s="461"/>
      <c r="M97" s="464"/>
      <c r="N97" s="464"/>
      <c r="O97" s="463"/>
    </row>
    <row r="98" spans="10:15" s="456" customFormat="1" ht="12.75">
      <c r="J98" s="461"/>
      <c r="K98" s="462"/>
      <c r="L98" s="461"/>
      <c r="M98" s="464"/>
      <c r="N98" s="464"/>
      <c r="O98" s="463"/>
    </row>
    <row r="99" spans="3:15" s="456" customFormat="1" ht="12.75">
      <c r="C99" s="465"/>
      <c r="D99" s="465"/>
      <c r="E99" s="465"/>
      <c r="J99" s="461"/>
      <c r="K99" s="462"/>
      <c r="L99" s="461"/>
      <c r="M99" s="464"/>
      <c r="N99" s="464"/>
      <c r="O99" s="463"/>
    </row>
    <row r="100" spans="3:15" s="456" customFormat="1" ht="12.75">
      <c r="C100" s="465"/>
      <c r="D100" s="465"/>
      <c r="E100" s="465"/>
      <c r="J100" s="461"/>
      <c r="K100" s="462"/>
      <c r="L100" s="461"/>
      <c r="M100" s="464"/>
      <c r="N100" s="464"/>
      <c r="O100" s="463"/>
    </row>
    <row r="101" spans="3:15" s="456" customFormat="1" ht="12.75">
      <c r="C101" s="465"/>
      <c r="D101" s="465"/>
      <c r="E101" s="465"/>
      <c r="J101" s="461"/>
      <c r="K101" s="462"/>
      <c r="L101" s="461"/>
      <c r="M101" s="464"/>
      <c r="N101" s="464"/>
      <c r="O101" s="463"/>
    </row>
    <row r="102" spans="3:15" s="456" customFormat="1" ht="12.75">
      <c r="C102" s="465"/>
      <c r="D102" s="465"/>
      <c r="E102" s="465"/>
      <c r="J102" s="461"/>
      <c r="K102" s="462"/>
      <c r="L102" s="461"/>
      <c r="M102" s="464"/>
      <c r="N102" s="464"/>
      <c r="O102" s="463"/>
    </row>
    <row r="103" spans="10:15" s="456" customFormat="1" ht="12.75">
      <c r="J103" s="461"/>
      <c r="K103" s="462"/>
      <c r="L103" s="461"/>
      <c r="M103" s="464"/>
      <c r="N103" s="464"/>
      <c r="O103" s="463"/>
    </row>
    <row r="104" spans="10:15" s="456" customFormat="1" ht="12.75">
      <c r="J104" s="461"/>
      <c r="K104" s="462"/>
      <c r="L104" s="461"/>
      <c r="M104" s="464"/>
      <c r="N104" s="464"/>
      <c r="O104" s="463"/>
    </row>
    <row r="105" spans="10:15" s="456" customFormat="1" ht="12.75">
      <c r="J105" s="461"/>
      <c r="K105" s="462"/>
      <c r="L105" s="461"/>
      <c r="M105" s="464"/>
      <c r="N105" s="464"/>
      <c r="O105" s="463"/>
    </row>
    <row r="106" spans="10:15" s="456" customFormat="1" ht="12.75">
      <c r="J106" s="461"/>
      <c r="K106" s="462"/>
      <c r="L106" s="461"/>
      <c r="M106" s="464"/>
      <c r="N106" s="464"/>
      <c r="O106" s="463"/>
    </row>
    <row r="107" spans="10:15" s="456" customFormat="1" ht="12.75">
      <c r="J107" s="461"/>
      <c r="K107" s="462"/>
      <c r="L107" s="461"/>
      <c r="M107" s="464"/>
      <c r="N107" s="464"/>
      <c r="O107" s="463"/>
    </row>
    <row r="108" spans="10:15" s="456" customFormat="1" ht="12.75">
      <c r="J108" s="461"/>
      <c r="K108" s="462"/>
      <c r="L108" s="461"/>
      <c r="M108" s="464"/>
      <c r="N108" s="464"/>
      <c r="O108" s="463"/>
    </row>
    <row r="109" spans="10:15" s="456" customFormat="1" ht="12.75">
      <c r="J109" s="461"/>
      <c r="K109" s="462"/>
      <c r="L109" s="461"/>
      <c r="M109" s="464"/>
      <c r="N109" s="464"/>
      <c r="O109" s="463"/>
    </row>
    <row r="110" spans="10:15" s="456" customFormat="1" ht="12.75">
      <c r="J110" s="461"/>
      <c r="K110" s="462"/>
      <c r="L110" s="461"/>
      <c r="M110" s="464"/>
      <c r="N110" s="464"/>
      <c r="O110" s="463"/>
    </row>
    <row r="111" spans="10:15" s="456" customFormat="1" ht="12.75">
      <c r="J111" s="461"/>
      <c r="K111" s="462"/>
      <c r="L111" s="461"/>
      <c r="M111" s="464"/>
      <c r="N111" s="464"/>
      <c r="O111" s="463"/>
    </row>
    <row r="112" spans="10:15" s="456" customFormat="1" ht="12.75">
      <c r="J112" s="461"/>
      <c r="K112" s="462"/>
      <c r="L112" s="461"/>
      <c r="M112" s="464"/>
      <c r="N112" s="464"/>
      <c r="O112" s="463"/>
    </row>
    <row r="113" spans="13:15" s="456" customFormat="1" ht="12.75">
      <c r="M113" s="464"/>
      <c r="N113" s="464"/>
      <c r="O113" s="463"/>
    </row>
    <row r="114" spans="13:15" s="456" customFormat="1" ht="12.75">
      <c r="M114" s="464"/>
      <c r="N114" s="464"/>
      <c r="O114" s="463"/>
    </row>
    <row r="115" spans="13:15" s="456" customFormat="1" ht="12.75">
      <c r="M115" s="464"/>
      <c r="N115" s="464"/>
      <c r="O115" s="463"/>
    </row>
    <row r="116" spans="13:15" s="456" customFormat="1" ht="12.75">
      <c r="M116" s="464"/>
      <c r="N116" s="464"/>
      <c r="O116" s="463"/>
    </row>
    <row r="117" spans="13:15" s="456" customFormat="1" ht="12.75">
      <c r="M117" s="464"/>
      <c r="N117" s="464"/>
      <c r="O117" s="463"/>
    </row>
    <row r="118" spans="13:15" s="456" customFormat="1" ht="12.75">
      <c r="M118" s="464"/>
      <c r="N118" s="464"/>
      <c r="O118" s="463"/>
    </row>
    <row r="119" spans="13:15" s="456" customFormat="1" ht="12.75">
      <c r="M119" s="464"/>
      <c r="N119" s="464"/>
      <c r="O119" s="463"/>
    </row>
    <row r="120" spans="13:15" s="456" customFormat="1" ht="12.75">
      <c r="M120" s="464"/>
      <c r="N120" s="464"/>
      <c r="O120" s="463"/>
    </row>
    <row r="121" spans="13:15" s="456" customFormat="1" ht="12.75">
      <c r="M121" s="464"/>
      <c r="N121" s="464"/>
      <c r="O121" s="463"/>
    </row>
    <row r="122" spans="13:15" s="456" customFormat="1" ht="12.75">
      <c r="M122" s="464"/>
      <c r="N122" s="464"/>
      <c r="O122" s="463"/>
    </row>
    <row r="123" spans="13:15" s="456" customFormat="1" ht="12.75">
      <c r="M123" s="464"/>
      <c r="N123" s="464"/>
      <c r="O123" s="463"/>
    </row>
    <row r="124" spans="13:15" s="456" customFormat="1" ht="12.75">
      <c r="M124" s="464"/>
      <c r="N124" s="464"/>
      <c r="O124" s="463"/>
    </row>
    <row r="125" spans="13:15" s="456" customFormat="1" ht="12.75">
      <c r="M125" s="464"/>
      <c r="N125" s="464"/>
      <c r="O125" s="463"/>
    </row>
    <row r="126" spans="13:15" s="456" customFormat="1" ht="12.75">
      <c r="M126" s="464"/>
      <c r="N126" s="464"/>
      <c r="O126" s="463"/>
    </row>
    <row r="127" spans="13:15" s="456" customFormat="1" ht="12.75">
      <c r="M127" s="464"/>
      <c r="N127" s="464"/>
      <c r="O127" s="463"/>
    </row>
    <row r="128" spans="13:15" s="456" customFormat="1" ht="12.75">
      <c r="M128" s="464"/>
      <c r="N128" s="464"/>
      <c r="O128" s="463"/>
    </row>
    <row r="129" spans="13:15" s="456" customFormat="1" ht="12.75">
      <c r="M129" s="464"/>
      <c r="N129" s="464"/>
      <c r="O129" s="463"/>
    </row>
    <row r="130" spans="13:15" s="456" customFormat="1" ht="12.75">
      <c r="M130" s="464"/>
      <c r="N130" s="464"/>
      <c r="O130" s="463"/>
    </row>
    <row r="131" spans="13:15" s="456" customFormat="1" ht="12.75">
      <c r="M131" s="464"/>
      <c r="N131" s="464"/>
      <c r="O131" s="463"/>
    </row>
    <row r="132" spans="13:15" s="456" customFormat="1" ht="12.75">
      <c r="M132" s="464"/>
      <c r="N132" s="464"/>
      <c r="O132" s="463"/>
    </row>
    <row r="133" spans="13:15" s="456" customFormat="1" ht="12.75">
      <c r="M133" s="464"/>
      <c r="N133" s="464"/>
      <c r="O133" s="463"/>
    </row>
    <row r="134" spans="13:15" s="456" customFormat="1" ht="12.75">
      <c r="M134" s="464"/>
      <c r="N134" s="464"/>
      <c r="O134" s="463"/>
    </row>
    <row r="135" spans="13:15" s="456" customFormat="1" ht="12.75">
      <c r="M135" s="464"/>
      <c r="N135" s="464"/>
      <c r="O135" s="463"/>
    </row>
    <row r="136" spans="13:15" s="456" customFormat="1" ht="12.75">
      <c r="M136" s="464"/>
      <c r="N136" s="464"/>
      <c r="O136" s="463"/>
    </row>
    <row r="137" spans="13:15" s="456" customFormat="1" ht="12.75">
      <c r="M137" s="464"/>
      <c r="N137" s="464"/>
      <c r="O137" s="463"/>
    </row>
    <row r="138" spans="13:15" s="456" customFormat="1" ht="12.75">
      <c r="M138" s="464"/>
      <c r="N138" s="464"/>
      <c r="O138" s="463"/>
    </row>
    <row r="139" spans="13:15" s="456" customFormat="1" ht="12.75">
      <c r="M139" s="464"/>
      <c r="N139" s="464"/>
      <c r="O139" s="463"/>
    </row>
    <row r="140" spans="13:15" s="456" customFormat="1" ht="12.75">
      <c r="M140" s="464"/>
      <c r="N140" s="464"/>
      <c r="O140" s="463"/>
    </row>
    <row r="141" spans="13:15" s="456" customFormat="1" ht="12.75">
      <c r="M141" s="464"/>
      <c r="N141" s="464"/>
      <c r="O141" s="463"/>
    </row>
    <row r="142" spans="13:15" s="456" customFormat="1" ht="12.75">
      <c r="M142" s="464"/>
      <c r="N142" s="464"/>
      <c r="O142" s="463"/>
    </row>
    <row r="143" spans="13:15" s="456" customFormat="1" ht="12.75">
      <c r="M143" s="464"/>
      <c r="N143" s="464"/>
      <c r="O143" s="463"/>
    </row>
    <row r="144" spans="13:15" s="456" customFormat="1" ht="12.75">
      <c r="M144" s="464"/>
      <c r="N144" s="464"/>
      <c r="O144" s="463"/>
    </row>
    <row r="145" spans="13:15" s="456" customFormat="1" ht="12.75">
      <c r="M145" s="464"/>
      <c r="N145" s="464"/>
      <c r="O145" s="463"/>
    </row>
    <row r="146" spans="13:15" s="456" customFormat="1" ht="12.75">
      <c r="M146" s="464"/>
      <c r="N146" s="464"/>
      <c r="O146" s="463"/>
    </row>
    <row r="147" spans="13:15" s="456" customFormat="1" ht="12.75">
      <c r="M147" s="464"/>
      <c r="N147" s="464"/>
      <c r="O147" s="463"/>
    </row>
    <row r="148" spans="13:15" s="456" customFormat="1" ht="12.75">
      <c r="M148" s="464"/>
      <c r="N148" s="464"/>
      <c r="O148" s="463"/>
    </row>
    <row r="149" spans="13:15" s="456" customFormat="1" ht="12.75">
      <c r="M149" s="464"/>
      <c r="N149" s="464"/>
      <c r="O149" s="463"/>
    </row>
    <row r="150" spans="13:15" s="456" customFormat="1" ht="12.75">
      <c r="M150" s="464"/>
      <c r="N150" s="464"/>
      <c r="O150" s="463"/>
    </row>
    <row r="151" spans="13:15" s="456" customFormat="1" ht="12.75">
      <c r="M151" s="464"/>
      <c r="N151" s="464"/>
      <c r="O151" s="463"/>
    </row>
    <row r="152" spans="13:15" s="456" customFormat="1" ht="12.75">
      <c r="M152" s="464"/>
      <c r="N152" s="464"/>
      <c r="O152" s="463"/>
    </row>
    <row r="153" spans="13:15" s="456" customFormat="1" ht="12.75">
      <c r="M153" s="464"/>
      <c r="N153" s="464"/>
      <c r="O153" s="463"/>
    </row>
    <row r="154" spans="13:15" s="456" customFormat="1" ht="12.75">
      <c r="M154" s="464"/>
      <c r="N154" s="464"/>
      <c r="O154" s="463"/>
    </row>
    <row r="155" spans="13:15" s="456" customFormat="1" ht="12.75">
      <c r="M155" s="464"/>
      <c r="N155" s="464"/>
      <c r="O155" s="463"/>
    </row>
    <row r="156" spans="13:15" s="456" customFormat="1" ht="12.75">
      <c r="M156" s="464"/>
      <c r="N156" s="464"/>
      <c r="O156" s="463"/>
    </row>
    <row r="157" spans="13:15" s="456" customFormat="1" ht="12.75">
      <c r="M157" s="464"/>
      <c r="N157" s="464"/>
      <c r="O157" s="463"/>
    </row>
    <row r="158" spans="13:15" s="456" customFormat="1" ht="12.75">
      <c r="M158" s="464"/>
      <c r="N158" s="464"/>
      <c r="O158" s="463"/>
    </row>
    <row r="159" spans="13:15" s="456" customFormat="1" ht="12.75">
      <c r="M159" s="464"/>
      <c r="N159" s="464"/>
      <c r="O159" s="463"/>
    </row>
    <row r="160" spans="13:15" s="456" customFormat="1" ht="12.75">
      <c r="M160" s="464"/>
      <c r="N160" s="464"/>
      <c r="O160" s="463"/>
    </row>
    <row r="161" spans="13:15" s="456" customFormat="1" ht="12.75">
      <c r="M161" s="464"/>
      <c r="N161" s="464"/>
      <c r="O161" s="463"/>
    </row>
    <row r="162" spans="13:15" s="456" customFormat="1" ht="12.75">
      <c r="M162" s="464"/>
      <c r="N162" s="464"/>
      <c r="O162" s="463"/>
    </row>
    <row r="163" spans="13:15" s="456" customFormat="1" ht="12.75">
      <c r="M163" s="464"/>
      <c r="N163" s="464"/>
      <c r="O163" s="463"/>
    </row>
    <row r="164" spans="13:15" s="456" customFormat="1" ht="12.75">
      <c r="M164" s="464"/>
      <c r="N164" s="464"/>
      <c r="O164" s="463"/>
    </row>
    <row r="165" spans="13:15" s="456" customFormat="1" ht="12.75">
      <c r="M165" s="464"/>
      <c r="N165" s="464"/>
      <c r="O165" s="463"/>
    </row>
    <row r="166" spans="13:15" s="456" customFormat="1" ht="12.75">
      <c r="M166" s="464"/>
      <c r="N166" s="464"/>
      <c r="O166" s="463"/>
    </row>
    <row r="167" spans="13:15" s="456" customFormat="1" ht="12.75">
      <c r="M167" s="464"/>
      <c r="N167" s="464"/>
      <c r="O167" s="463"/>
    </row>
    <row r="168" spans="13:15" s="456" customFormat="1" ht="12.75">
      <c r="M168" s="464"/>
      <c r="N168" s="464"/>
      <c r="O168" s="463"/>
    </row>
    <row r="169" spans="13:15" s="456" customFormat="1" ht="12.75">
      <c r="M169" s="464"/>
      <c r="N169" s="464"/>
      <c r="O169" s="463"/>
    </row>
    <row r="170" spans="13:15" s="456" customFormat="1" ht="12.75">
      <c r="M170" s="464"/>
      <c r="N170" s="464"/>
      <c r="O170" s="463"/>
    </row>
    <row r="171" spans="13:15" s="456" customFormat="1" ht="12.75">
      <c r="M171" s="464"/>
      <c r="N171" s="464"/>
      <c r="O171" s="463"/>
    </row>
    <row r="172" spans="13:15" s="456" customFormat="1" ht="12.75">
      <c r="M172" s="464"/>
      <c r="N172" s="464"/>
      <c r="O172" s="463"/>
    </row>
    <row r="173" spans="13:15" s="456" customFormat="1" ht="12.75">
      <c r="M173" s="464"/>
      <c r="N173" s="464"/>
      <c r="O173" s="463"/>
    </row>
    <row r="174" spans="13:15" s="456" customFormat="1" ht="12.75">
      <c r="M174" s="464"/>
      <c r="N174" s="464"/>
      <c r="O174" s="463"/>
    </row>
    <row r="175" spans="13:15" s="456" customFormat="1" ht="12.75">
      <c r="M175" s="464"/>
      <c r="N175" s="464"/>
      <c r="O175" s="463"/>
    </row>
    <row r="176" spans="13:15" s="456" customFormat="1" ht="12.75">
      <c r="M176" s="464"/>
      <c r="N176" s="464"/>
      <c r="O176" s="463"/>
    </row>
    <row r="177" spans="13:15" s="456" customFormat="1" ht="12.75">
      <c r="M177" s="464"/>
      <c r="N177" s="464"/>
      <c r="O177" s="463"/>
    </row>
    <row r="178" spans="13:15" s="456" customFormat="1" ht="12.75">
      <c r="M178" s="464"/>
      <c r="N178" s="464"/>
      <c r="O178" s="463"/>
    </row>
  </sheetData>
  <sheetProtection/>
  <mergeCells count="98">
    <mergeCell ref="A1:AM1"/>
    <mergeCell ref="G9:Y9"/>
    <mergeCell ref="L2:L5"/>
    <mergeCell ref="A2:A8"/>
    <mergeCell ref="A17:C17"/>
    <mergeCell ref="E14:F14"/>
    <mergeCell ref="E11:F11"/>
    <mergeCell ref="D2:D5"/>
    <mergeCell ref="E12:F12"/>
    <mergeCell ref="V3:W4"/>
    <mergeCell ref="E90:R90"/>
    <mergeCell ref="F62:X62"/>
    <mergeCell ref="A82:G82"/>
    <mergeCell ref="F75:X75"/>
    <mergeCell ref="E70:F70"/>
    <mergeCell ref="H82:N82"/>
    <mergeCell ref="E67:F67"/>
    <mergeCell ref="E65:F65"/>
    <mergeCell ref="F48:X48"/>
    <mergeCell ref="E52:F52"/>
    <mergeCell ref="X2:AM2"/>
    <mergeCell ref="E13:F13"/>
    <mergeCell ref="AL5:AM5"/>
    <mergeCell ref="AF5:AG5"/>
    <mergeCell ref="X5:Y5"/>
    <mergeCell ref="AB3:AE3"/>
    <mergeCell ref="Z5:AA5"/>
    <mergeCell ref="U5:U8"/>
    <mergeCell ref="D10:F10"/>
    <mergeCell ref="A87:V87"/>
    <mergeCell ref="E78:F78"/>
    <mergeCell ref="V5:V8"/>
    <mergeCell ref="AF3:AI3"/>
    <mergeCell ref="AD5:AE5"/>
    <mergeCell ref="X7:AM7"/>
    <mergeCell ref="AJ3:AM3"/>
    <mergeCell ref="E77:F77"/>
    <mergeCell ref="H74:V74"/>
    <mergeCell ref="AJ5:AK5"/>
    <mergeCell ref="AH5:AI5"/>
    <mergeCell ref="R4:U4"/>
    <mergeCell ref="X3:AA3"/>
    <mergeCell ref="Q3:U3"/>
    <mergeCell ref="A86:V86"/>
    <mergeCell ref="A84:V84"/>
    <mergeCell ref="A85:V85"/>
    <mergeCell ref="AB5:AC5"/>
    <mergeCell ref="O2:O8"/>
    <mergeCell ref="C2:C8"/>
    <mergeCell ref="E15:F15"/>
    <mergeCell ref="E37:F37"/>
    <mergeCell ref="E38:F38"/>
    <mergeCell ref="E76:F76"/>
    <mergeCell ref="E59:F59"/>
    <mergeCell ref="F49:W49"/>
    <mergeCell ref="F54:Y54"/>
    <mergeCell ref="E64:F64"/>
    <mergeCell ref="E60:F60"/>
    <mergeCell ref="W5:W8"/>
    <mergeCell ref="E36:F36"/>
    <mergeCell ref="E55:F55"/>
    <mergeCell ref="E56:F56"/>
    <mergeCell ref="E57:F57"/>
    <mergeCell ref="E58:F58"/>
    <mergeCell ref="K2:K5"/>
    <mergeCell ref="E35:F35"/>
    <mergeCell ref="E3:F8"/>
    <mergeCell ref="I4:I8"/>
    <mergeCell ref="G3:G8"/>
    <mergeCell ref="P2:W2"/>
    <mergeCell ref="E20:F20"/>
    <mergeCell ref="G47:V47"/>
    <mergeCell ref="E68:F68"/>
    <mergeCell ref="A83:V83"/>
    <mergeCell ref="A30:C30"/>
    <mergeCell ref="E33:F33"/>
    <mergeCell ref="F31:U31"/>
    <mergeCell ref="E41:F41"/>
    <mergeCell ref="M2:N5"/>
    <mergeCell ref="E18:Y18"/>
    <mergeCell ref="E2:I2"/>
    <mergeCell ref="X4:AM4"/>
    <mergeCell ref="E26:F26"/>
    <mergeCell ref="S5:S8"/>
    <mergeCell ref="R5:R8"/>
    <mergeCell ref="Q4:Q8"/>
    <mergeCell ref="T5:T8"/>
    <mergeCell ref="P3:P8"/>
    <mergeCell ref="AF88:AM90"/>
    <mergeCell ref="A9:B9"/>
    <mergeCell ref="E44:F44"/>
    <mergeCell ref="E34:F34"/>
    <mergeCell ref="N6:N8"/>
    <mergeCell ref="M6:M8"/>
    <mergeCell ref="B2:B8"/>
    <mergeCell ref="H3:I3"/>
    <mergeCell ref="H4:H8"/>
    <mergeCell ref="J2:J5"/>
  </mergeCells>
  <printOptions horizontalCentered="1"/>
  <pageMargins left="0.15748031496062992" right="0.15748031496062992" top="0.1968503937007874" bottom="0.1968503937007874" header="0.07874015748031496" footer="0"/>
  <pageSetup blackAndWhite="1" firstPageNumber="1" useFirstPageNumber="1" fitToHeight="2" horizontalDpi="240" verticalDpi="240" orientation="landscape" pageOrder="overThenDown" paperSize="8" scale="47" r:id="rId2"/>
  <rowBreaks count="1" manualBreakCount="1">
    <brk id="53" max="4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314"/>
  <sheetViews>
    <sheetView view="pageBreakPreview" zoomScale="75" zoomScaleSheetLayoutView="75" zoomScalePageLayoutView="0" workbookViewId="0" topLeftCell="A1">
      <selection activeCell="BE47" sqref="A1:BE47"/>
    </sheetView>
  </sheetViews>
  <sheetFormatPr defaultColWidth="10.75390625" defaultRowHeight="12.75"/>
  <cols>
    <col min="1" max="1" width="4.75390625" style="369" customWidth="1"/>
    <col min="2" max="2" width="5.25390625" style="369" customWidth="1"/>
    <col min="3" max="21" width="3.375" style="369" customWidth="1"/>
    <col min="22" max="22" width="3.25390625" style="369" customWidth="1"/>
    <col min="23" max="23" width="3.375" style="369" customWidth="1"/>
    <col min="24" max="24" width="4.25390625" style="369" customWidth="1"/>
    <col min="25" max="25" width="4.125" style="369" customWidth="1"/>
    <col min="26" max="28" width="3.75390625" style="369" customWidth="1"/>
    <col min="29" max="29" width="3.375" style="369" customWidth="1"/>
    <col min="30" max="31" width="3.875" style="369" customWidth="1"/>
    <col min="32" max="54" width="3.375" style="369" customWidth="1"/>
    <col min="55" max="55" width="3.00390625" style="369" customWidth="1"/>
    <col min="56" max="56" width="3.875" style="369" customWidth="1"/>
    <col min="57" max="57" width="4.00390625" style="369" customWidth="1"/>
    <col min="58" max="58" width="5.875" style="369" customWidth="1"/>
    <col min="59" max="59" width="3.00390625" style="369" customWidth="1"/>
    <col min="60" max="60" width="3.125" style="369" customWidth="1"/>
    <col min="61" max="61" width="2.25390625" style="369" customWidth="1"/>
    <col min="62" max="62" width="3.125" style="369" customWidth="1"/>
    <col min="63" max="63" width="2.75390625" style="369" customWidth="1"/>
    <col min="64" max="64" width="5.125" style="369" customWidth="1"/>
    <col min="65" max="65" width="6.125" style="369" customWidth="1"/>
    <col min="66" max="66" width="1.75390625" style="369" customWidth="1"/>
    <col min="67" max="67" width="3.75390625" style="369" customWidth="1"/>
    <col min="68" max="68" width="4.25390625" style="369" customWidth="1"/>
    <col min="69" max="69" width="5.00390625" style="369" customWidth="1"/>
    <col min="70" max="70" width="4.25390625" style="369" customWidth="1"/>
    <col min="71" max="71" width="5.125" style="369" customWidth="1"/>
    <col min="72" max="72" width="5.00390625" style="369" customWidth="1"/>
    <col min="73" max="73" width="5.25390625" style="369" customWidth="1"/>
    <col min="74" max="74" width="6.625" style="369" customWidth="1"/>
    <col min="75" max="16384" width="10.75390625" style="369" customWidth="1"/>
  </cols>
  <sheetData>
    <row r="1" spans="43:57" ht="17.25" customHeight="1">
      <c r="AQ1" s="1416" t="s">
        <v>0</v>
      </c>
      <c r="AR1" s="1416"/>
      <c r="AS1" s="1416"/>
      <c r="AT1" s="1416"/>
      <c r="AU1" s="1416"/>
      <c r="AV1" s="1416"/>
      <c r="AW1" s="1416"/>
      <c r="AX1" s="1416"/>
      <c r="AY1" s="1416"/>
      <c r="AZ1" s="1416"/>
      <c r="BA1" s="1416"/>
      <c r="BB1" s="1416"/>
      <c r="BC1" s="1416"/>
      <c r="BD1" s="1416"/>
      <c r="BE1" s="1416"/>
    </row>
    <row r="2" spans="2:57" ht="15.75">
      <c r="B2" s="1417" t="s">
        <v>1</v>
      </c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AQ2" s="1416"/>
      <c r="AR2" s="1416"/>
      <c r="AS2" s="1416"/>
      <c r="AT2" s="1416"/>
      <c r="AU2" s="1416"/>
      <c r="AV2" s="1416"/>
      <c r="AW2" s="1416"/>
      <c r="AX2" s="1416"/>
      <c r="AY2" s="1416"/>
      <c r="AZ2" s="1416"/>
      <c r="BA2" s="1416"/>
      <c r="BB2" s="1416"/>
      <c r="BC2" s="1416"/>
      <c r="BD2" s="1416"/>
      <c r="BE2" s="1416"/>
    </row>
    <row r="3" spans="2:61" ht="18" customHeight="1">
      <c r="B3" s="1419" t="s">
        <v>2</v>
      </c>
      <c r="C3" s="1419"/>
      <c r="D3" s="1419"/>
      <c r="E3" s="1419"/>
      <c r="F3" s="1419"/>
      <c r="G3" s="1419"/>
      <c r="H3" s="1419"/>
      <c r="I3" s="1419"/>
      <c r="J3" s="1419"/>
      <c r="K3" s="1419"/>
      <c r="L3" s="1419"/>
      <c r="M3" s="1419"/>
      <c r="N3" s="442"/>
      <c r="O3" s="442"/>
      <c r="P3" s="442"/>
      <c r="Q3" s="1420" t="s">
        <v>3</v>
      </c>
      <c r="R3" s="1420"/>
      <c r="S3" s="1420"/>
      <c r="T3" s="1420"/>
      <c r="U3" s="1420"/>
      <c r="V3" s="1420"/>
      <c r="W3" s="1420"/>
      <c r="X3" s="1420"/>
      <c r="Y3" s="1420"/>
      <c r="Z3" s="1420"/>
      <c r="AA3" s="1420"/>
      <c r="AB3" s="1420"/>
      <c r="AC3" s="1420"/>
      <c r="AD3" s="1420"/>
      <c r="AE3" s="1420"/>
      <c r="AF3" s="1420"/>
      <c r="AG3" s="1420"/>
      <c r="AH3" s="1420"/>
      <c r="AI3" s="1420"/>
      <c r="AJ3" s="1420"/>
      <c r="AK3" s="1420"/>
      <c r="AL3" s="1420"/>
      <c r="AM3" s="1420"/>
      <c r="AN3" s="1420"/>
      <c r="AO3" s="1420"/>
      <c r="AP3" s="1420"/>
      <c r="AQ3" s="1420"/>
      <c r="AR3" s="1420"/>
      <c r="AS3" s="1420"/>
      <c r="AT3" s="1420"/>
      <c r="AU3" s="1420"/>
      <c r="AV3" s="1420"/>
      <c r="AW3" s="1420"/>
      <c r="AX3" s="1420"/>
      <c r="AY3" s="1420"/>
      <c r="AZ3" s="1420"/>
      <c r="BA3" s="1420"/>
      <c r="BB3" s="1420"/>
      <c r="BC3" s="1420"/>
      <c r="BD3" s="1420"/>
      <c r="BE3" s="1420"/>
      <c r="BF3" s="454"/>
      <c r="BG3" s="454"/>
      <c r="BH3" s="442"/>
      <c r="BI3" s="442"/>
    </row>
    <row r="4" spans="2:61" ht="12" customHeight="1">
      <c r="B4" s="1419"/>
      <c r="C4" s="1419"/>
      <c r="D4" s="1419"/>
      <c r="E4" s="1419"/>
      <c r="F4" s="1419"/>
      <c r="G4" s="1419"/>
      <c r="H4" s="1419"/>
      <c r="I4" s="1419"/>
      <c r="J4" s="1419"/>
      <c r="K4" s="1419"/>
      <c r="L4" s="1419"/>
      <c r="M4" s="1419"/>
      <c r="N4" s="442"/>
      <c r="O4" s="442"/>
      <c r="P4" s="442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3"/>
      <c r="AB4" s="452" t="s">
        <v>4</v>
      </c>
      <c r="AC4" s="451"/>
      <c r="AD4" s="451"/>
      <c r="AE4" s="451"/>
      <c r="AF4" s="451"/>
      <c r="AG4" s="451"/>
      <c r="AH4" s="451"/>
      <c r="AI4" s="451"/>
      <c r="AJ4" s="451"/>
      <c r="AK4" s="451"/>
      <c r="AM4" s="451"/>
      <c r="AN4" s="451"/>
      <c r="AO4" s="451"/>
      <c r="AP4" s="451"/>
      <c r="AQ4" s="451"/>
      <c r="AR4" s="451"/>
      <c r="AS4" s="451"/>
      <c r="AT4" s="451"/>
      <c r="AU4" s="451"/>
      <c r="AV4" s="451"/>
      <c r="AW4" s="451"/>
      <c r="AX4" s="451"/>
      <c r="AY4" s="451"/>
      <c r="AZ4" s="451"/>
      <c r="BA4" s="451"/>
      <c r="BB4" s="451"/>
      <c r="BC4" s="451"/>
      <c r="BD4" s="451"/>
      <c r="BE4" s="451"/>
      <c r="BF4" s="451"/>
      <c r="BG4" s="451"/>
      <c r="BH4" s="442"/>
      <c r="BI4" s="442"/>
    </row>
    <row r="5" spans="2:61" ht="18" customHeight="1">
      <c r="B5" s="1418" t="s">
        <v>5</v>
      </c>
      <c r="C5" s="1418"/>
      <c r="D5" s="1418"/>
      <c r="E5" s="1418"/>
      <c r="F5" s="1418"/>
      <c r="G5" s="1418"/>
      <c r="H5" s="1418"/>
      <c r="I5" s="1418"/>
      <c r="J5" s="1418"/>
      <c r="K5" s="1418"/>
      <c r="L5" s="1418"/>
      <c r="M5" s="1418"/>
      <c r="N5" s="451"/>
      <c r="O5" s="451"/>
      <c r="P5" s="451"/>
      <c r="Q5" s="1421" t="s">
        <v>6</v>
      </c>
      <c r="R5" s="1421"/>
      <c r="S5" s="1421"/>
      <c r="T5" s="1421"/>
      <c r="U5" s="1421"/>
      <c r="V5" s="1421"/>
      <c r="W5" s="1421"/>
      <c r="X5" s="1421"/>
      <c r="Y5" s="1421"/>
      <c r="Z5" s="1421"/>
      <c r="AA5" s="1421"/>
      <c r="AB5" s="1421"/>
      <c r="AC5" s="1421"/>
      <c r="AD5" s="1421"/>
      <c r="AE5" s="1421"/>
      <c r="AF5" s="1421"/>
      <c r="AG5" s="1421"/>
      <c r="AH5" s="1421"/>
      <c r="AI5" s="1421"/>
      <c r="AJ5" s="1421"/>
      <c r="AK5" s="1421"/>
      <c r="AL5" s="1421"/>
      <c r="AM5" s="1421"/>
      <c r="AN5" s="1421"/>
      <c r="AO5" s="1421"/>
      <c r="AP5" s="1421"/>
      <c r="AQ5" s="1421"/>
      <c r="AR5" s="1421"/>
      <c r="AS5" s="1421"/>
      <c r="AT5" s="1421"/>
      <c r="AU5" s="1421"/>
      <c r="AV5" s="1421"/>
      <c r="AW5" s="1421"/>
      <c r="AX5" s="1421"/>
      <c r="AY5" s="1421"/>
      <c r="AZ5" s="1421"/>
      <c r="BA5" s="1421"/>
      <c r="BB5" s="1421"/>
      <c r="BC5" s="1421"/>
      <c r="BD5" s="1421"/>
      <c r="BE5" s="1421"/>
      <c r="BF5" s="450"/>
      <c r="BG5" s="450"/>
      <c r="BH5" s="442"/>
      <c r="BI5" s="442"/>
    </row>
    <row r="6" spans="2:61" ht="23.25" customHeight="1">
      <c r="B6" s="1418" t="s">
        <v>158</v>
      </c>
      <c r="C6" s="1418"/>
      <c r="D6" s="1418"/>
      <c r="E6" s="1418"/>
      <c r="F6" s="1418"/>
      <c r="G6" s="1418"/>
      <c r="H6" s="1418"/>
      <c r="I6" s="1418"/>
      <c r="J6" s="1418"/>
      <c r="K6" s="1418"/>
      <c r="L6" s="1418"/>
      <c r="M6" s="1418"/>
      <c r="N6" s="442"/>
      <c r="O6" s="442"/>
      <c r="P6" s="442"/>
      <c r="Q6" s="1422" t="s">
        <v>159</v>
      </c>
      <c r="R6" s="1422"/>
      <c r="S6" s="1422"/>
      <c r="T6" s="1422"/>
      <c r="U6" s="1422"/>
      <c r="V6" s="1422"/>
      <c r="W6" s="1422"/>
      <c r="X6" s="1422"/>
      <c r="Y6" s="1422"/>
      <c r="Z6" s="1422"/>
      <c r="AA6" s="1422"/>
      <c r="AB6" s="1422"/>
      <c r="AC6" s="1422"/>
      <c r="AD6" s="1422"/>
      <c r="AE6" s="1422"/>
      <c r="AF6" s="1422"/>
      <c r="AG6" s="1422"/>
      <c r="AH6" s="1422"/>
      <c r="AI6" s="1422"/>
      <c r="AJ6" s="1422"/>
      <c r="AK6" s="1422"/>
      <c r="AL6" s="1422"/>
      <c r="AM6" s="1422"/>
      <c r="AN6" s="1422"/>
      <c r="AO6" s="1422"/>
      <c r="AP6" s="1422"/>
      <c r="AQ6" s="1422"/>
      <c r="AR6" s="1422"/>
      <c r="AS6" s="1422"/>
      <c r="AT6" s="1422"/>
      <c r="AU6" s="1422"/>
      <c r="AV6" s="1422"/>
      <c r="AW6" s="1422"/>
      <c r="AX6" s="1422"/>
      <c r="AY6" s="1422"/>
      <c r="AZ6" s="1422"/>
      <c r="BA6" s="1422"/>
      <c r="BB6" s="1422"/>
      <c r="BC6" s="1422"/>
      <c r="BD6" s="1422"/>
      <c r="BE6" s="1422"/>
      <c r="BF6" s="412"/>
      <c r="BG6" s="412"/>
      <c r="BH6" s="442"/>
      <c r="BI6" s="442"/>
    </row>
    <row r="7" spans="2:61" ht="17.25" customHeight="1"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42"/>
      <c r="O7" s="442"/>
      <c r="P7" s="442"/>
      <c r="Q7" s="449"/>
      <c r="R7" s="449"/>
      <c r="S7" s="449"/>
      <c r="T7" s="449"/>
      <c r="U7" s="446"/>
      <c r="V7" s="448"/>
      <c r="W7" s="448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1423" t="s">
        <v>7</v>
      </c>
      <c r="AI7" s="1423"/>
      <c r="AJ7" s="1423"/>
      <c r="AK7" s="1423"/>
      <c r="AL7" s="1423"/>
      <c r="AM7" s="1423"/>
      <c r="AN7" s="1423"/>
      <c r="AO7" s="1423"/>
      <c r="AP7" s="1423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5"/>
      <c r="BB7" s="445"/>
      <c r="BC7" s="444"/>
      <c r="BD7" s="443"/>
      <c r="BE7" s="443"/>
      <c r="BF7" s="443"/>
      <c r="BG7" s="443"/>
      <c r="BH7" s="442"/>
      <c r="BI7" s="442"/>
    </row>
    <row r="8" spans="2:61" ht="33.75" customHeight="1"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42"/>
      <c r="O8" s="442"/>
      <c r="P8" s="442"/>
      <c r="Q8" s="1424" t="s">
        <v>160</v>
      </c>
      <c r="R8" s="1424"/>
      <c r="S8" s="1424"/>
      <c r="T8" s="1424"/>
      <c r="U8" s="1424"/>
      <c r="V8" s="1424"/>
      <c r="W8" s="1424"/>
      <c r="X8" s="1424"/>
      <c r="Y8" s="1424"/>
      <c r="Z8" s="1424"/>
      <c r="AA8" s="1424"/>
      <c r="AB8" s="1424"/>
      <c r="AC8" s="1424"/>
      <c r="AD8" s="1424"/>
      <c r="AE8" s="1424"/>
      <c r="AF8" s="1424"/>
      <c r="AG8" s="1424"/>
      <c r="AH8" s="1424"/>
      <c r="AI8" s="1424"/>
      <c r="AJ8" s="1424"/>
      <c r="AK8" s="1424"/>
      <c r="AL8" s="1424"/>
      <c r="AM8" s="1424"/>
      <c r="AN8" s="1424"/>
      <c r="AO8" s="1424"/>
      <c r="AP8" s="1424"/>
      <c r="AQ8" s="1424"/>
      <c r="AR8" s="1424"/>
      <c r="AS8" s="1424"/>
      <c r="AT8" s="1424"/>
      <c r="AU8" s="1424"/>
      <c r="AV8" s="1424"/>
      <c r="AW8" s="1424"/>
      <c r="AX8" s="1424"/>
      <c r="AY8" s="1424"/>
      <c r="AZ8" s="1424"/>
      <c r="BA8" s="1424"/>
      <c r="BB8" s="1424"/>
      <c r="BC8" s="1424"/>
      <c r="BD8" s="1424"/>
      <c r="BE8" s="1424"/>
      <c r="BF8" s="443"/>
      <c r="BG8" s="443"/>
      <c r="BH8" s="442"/>
      <c r="BI8" s="442"/>
    </row>
    <row r="9" spans="2:61" ht="15" customHeight="1"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42"/>
      <c r="O9" s="442"/>
      <c r="P9" s="442"/>
      <c r="Q9" s="449"/>
      <c r="R9" s="449"/>
      <c r="S9" s="449"/>
      <c r="T9" s="449"/>
      <c r="U9" s="446"/>
      <c r="V9" s="448"/>
      <c r="W9" s="448"/>
      <c r="X9" s="447"/>
      <c r="Y9" s="447"/>
      <c r="Z9" s="447"/>
      <c r="AA9" s="447"/>
      <c r="AB9" s="447"/>
      <c r="AC9" s="447"/>
      <c r="AD9" s="447"/>
      <c r="AE9" s="1423" t="s">
        <v>8</v>
      </c>
      <c r="AF9" s="1423"/>
      <c r="AG9" s="1423"/>
      <c r="AH9" s="1423"/>
      <c r="AI9" s="1423"/>
      <c r="AJ9" s="1423"/>
      <c r="AK9" s="1423"/>
      <c r="AL9" s="1423"/>
      <c r="AM9" s="1423"/>
      <c r="AN9" s="1423"/>
      <c r="AO9" s="1423"/>
      <c r="AP9" s="1423"/>
      <c r="AQ9" s="1423"/>
      <c r="AR9" s="1423"/>
      <c r="AS9" s="1423"/>
      <c r="AT9" s="1423"/>
      <c r="AU9" s="446"/>
      <c r="AV9" s="446"/>
      <c r="AW9" s="446"/>
      <c r="AX9" s="446"/>
      <c r="AY9" s="446"/>
      <c r="AZ9" s="446"/>
      <c r="BA9" s="445"/>
      <c r="BB9" s="445"/>
      <c r="BC9" s="444"/>
      <c r="BD9" s="444"/>
      <c r="BE9" s="444"/>
      <c r="BF9" s="443"/>
      <c r="BG9" s="443"/>
      <c r="BH9" s="442"/>
      <c r="BI9" s="442"/>
    </row>
    <row r="10" spans="2:61" ht="18" customHeight="1"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42"/>
      <c r="O10" s="442"/>
      <c r="P10" s="442"/>
      <c r="Q10" s="1425" t="s">
        <v>205</v>
      </c>
      <c r="R10" s="1425"/>
      <c r="S10" s="1425"/>
      <c r="T10" s="1425"/>
      <c r="U10" s="1425"/>
      <c r="V10" s="1425"/>
      <c r="W10" s="1425"/>
      <c r="X10" s="1425"/>
      <c r="Y10" s="1425"/>
      <c r="Z10" s="1425"/>
      <c r="AA10" s="1425"/>
      <c r="AB10" s="1425"/>
      <c r="AC10" s="1425"/>
      <c r="AD10" s="1425"/>
      <c r="AE10" s="1425"/>
      <c r="AF10" s="1425"/>
      <c r="AG10" s="1425"/>
      <c r="AH10" s="1425"/>
      <c r="AI10" s="1425"/>
      <c r="AJ10" s="1425"/>
      <c r="AK10" s="1425"/>
      <c r="AL10" s="1425"/>
      <c r="AM10" s="1425"/>
      <c r="AN10" s="1425"/>
      <c r="AO10" s="1425"/>
      <c r="AP10" s="1425"/>
      <c r="AQ10" s="1425"/>
      <c r="AR10" s="1425"/>
      <c r="AS10" s="1425"/>
      <c r="AT10" s="1425"/>
      <c r="AU10" s="1425"/>
      <c r="AV10" s="1425"/>
      <c r="AW10" s="1425"/>
      <c r="AX10" s="1425"/>
      <c r="AY10" s="1425"/>
      <c r="AZ10" s="1425"/>
      <c r="BA10" s="1425"/>
      <c r="BB10" s="1425"/>
      <c r="BC10" s="1425"/>
      <c r="BD10" s="1425"/>
      <c r="BE10" s="1425"/>
      <c r="BF10" s="412"/>
      <c r="BG10" s="412"/>
      <c r="BH10" s="442"/>
      <c r="BI10" s="442"/>
    </row>
    <row r="11" spans="2:61" ht="18" customHeight="1" thickBot="1">
      <c r="B11" s="416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42"/>
      <c r="O11" s="442"/>
      <c r="P11" s="44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2"/>
      <c r="AY11" s="412"/>
      <c r="AZ11" s="412"/>
      <c r="BA11" s="412"/>
      <c r="BB11" s="412"/>
      <c r="BC11" s="412"/>
      <c r="BD11" s="412"/>
      <c r="BE11" s="412"/>
      <c r="BF11" s="412"/>
      <c r="BG11" s="412"/>
      <c r="BH11" s="442"/>
      <c r="BI11" s="442"/>
    </row>
    <row r="12" spans="1:64" ht="15.75" customHeight="1" thickBot="1">
      <c r="A12" s="1427" t="s">
        <v>9</v>
      </c>
      <c r="B12" s="1427"/>
      <c r="C12" s="1426" t="s">
        <v>10</v>
      </c>
      <c r="D12" s="1426"/>
      <c r="E12" s="1426"/>
      <c r="F12" s="1426"/>
      <c r="G12" s="1426"/>
      <c r="H12" s="1426"/>
      <c r="I12" s="1426"/>
      <c r="J12" s="1426"/>
      <c r="K12" s="1426"/>
      <c r="L12" s="1426" t="s">
        <v>11</v>
      </c>
      <c r="M12" s="1426"/>
      <c r="N12" s="1426"/>
      <c r="O12" s="1426"/>
      <c r="P12" s="1426"/>
      <c r="Q12" s="1426"/>
      <c r="R12" s="1426"/>
      <c r="S12" s="1426"/>
      <c r="T12" s="1426"/>
      <c r="U12" s="1426"/>
      <c r="V12" s="1426"/>
      <c r="W12" s="1426"/>
      <c r="X12" s="1426"/>
      <c r="Y12" s="1426" t="s">
        <v>12</v>
      </c>
      <c r="Z12" s="1426"/>
      <c r="AA12" s="1426"/>
      <c r="AB12" s="1426"/>
      <c r="AC12" s="1426"/>
      <c r="AD12" s="1426"/>
      <c r="AE12" s="1426"/>
      <c r="AF12" s="1426"/>
      <c r="AG12" s="1426"/>
      <c r="AH12" s="1426" t="s">
        <v>13</v>
      </c>
      <c r="AI12" s="1426"/>
      <c r="AJ12" s="1426"/>
      <c r="AK12" s="1426"/>
      <c r="AL12" s="1426"/>
      <c r="AM12" s="1426"/>
      <c r="AN12" s="1426"/>
      <c r="AO12" s="1426"/>
      <c r="AP12" s="1426"/>
      <c r="AQ12" s="1426"/>
      <c r="AR12" s="1426"/>
      <c r="AS12" s="1426"/>
      <c r="AT12" s="1426"/>
      <c r="AU12" s="1426"/>
      <c r="AV12" s="1426"/>
      <c r="AW12" s="1426"/>
      <c r="AX12" s="1426"/>
      <c r="AY12" s="1426"/>
      <c r="AZ12" s="1426"/>
      <c r="BA12" s="1426"/>
      <c r="BB12" s="1426"/>
      <c r="BH12" s="406"/>
      <c r="BI12" s="424"/>
      <c r="BJ12" s="424"/>
      <c r="BK12" s="424"/>
      <c r="BL12" s="424"/>
    </row>
    <row r="13" spans="1:63" ht="20.25" customHeight="1" thickBot="1">
      <c r="A13" s="1427" t="s">
        <v>14</v>
      </c>
      <c r="B13" s="1427"/>
      <c r="C13" s="441">
        <v>1</v>
      </c>
      <c r="D13" s="441">
        <v>2</v>
      </c>
      <c r="E13" s="441">
        <v>3</v>
      </c>
      <c r="F13" s="441">
        <v>4</v>
      </c>
      <c r="G13" s="441">
        <v>5</v>
      </c>
      <c r="H13" s="441">
        <v>6</v>
      </c>
      <c r="I13" s="441">
        <v>7</v>
      </c>
      <c r="J13" s="441">
        <v>8</v>
      </c>
      <c r="K13" s="441">
        <v>9</v>
      </c>
      <c r="L13" s="441">
        <v>10</v>
      </c>
      <c r="M13" s="441">
        <v>11</v>
      </c>
      <c r="N13" s="441">
        <v>12</v>
      </c>
      <c r="O13" s="441">
        <v>13</v>
      </c>
      <c r="P13" s="441">
        <v>14</v>
      </c>
      <c r="Q13" s="441">
        <v>15</v>
      </c>
      <c r="R13" s="441">
        <v>16</v>
      </c>
      <c r="S13" s="441">
        <v>17</v>
      </c>
      <c r="T13" s="441">
        <v>18</v>
      </c>
      <c r="U13" s="441">
        <v>19</v>
      </c>
      <c r="V13" s="441">
        <v>20</v>
      </c>
      <c r="W13" s="441">
        <v>21</v>
      </c>
      <c r="X13" s="441">
        <v>22</v>
      </c>
      <c r="Y13" s="441">
        <v>23</v>
      </c>
      <c r="Z13" s="441">
        <v>24</v>
      </c>
      <c r="AA13" s="441">
        <v>25</v>
      </c>
      <c r="AB13" s="441">
        <v>26</v>
      </c>
      <c r="AC13" s="441">
        <v>27</v>
      </c>
      <c r="AD13" s="441">
        <v>28</v>
      </c>
      <c r="AE13" s="441">
        <v>29</v>
      </c>
      <c r="AF13" s="441">
        <v>30</v>
      </c>
      <c r="AG13" s="441">
        <v>31</v>
      </c>
      <c r="AH13" s="441">
        <v>32</v>
      </c>
      <c r="AI13" s="441">
        <v>33</v>
      </c>
      <c r="AJ13" s="441">
        <v>34</v>
      </c>
      <c r="AK13" s="441">
        <v>35</v>
      </c>
      <c r="AL13" s="441">
        <v>36</v>
      </c>
      <c r="AM13" s="441">
        <v>37</v>
      </c>
      <c r="AN13" s="441">
        <v>38</v>
      </c>
      <c r="AO13" s="441">
        <v>39</v>
      </c>
      <c r="AP13" s="441">
        <v>40</v>
      </c>
      <c r="AQ13" s="441">
        <v>41</v>
      </c>
      <c r="AR13" s="441">
        <v>42</v>
      </c>
      <c r="AS13" s="441">
        <v>43</v>
      </c>
      <c r="AT13" s="441">
        <v>44</v>
      </c>
      <c r="AU13" s="441">
        <v>45</v>
      </c>
      <c r="AV13" s="441">
        <v>46</v>
      </c>
      <c r="AW13" s="441">
        <v>47</v>
      </c>
      <c r="AX13" s="441">
        <v>48</v>
      </c>
      <c r="AY13" s="441">
        <v>49</v>
      </c>
      <c r="AZ13" s="441">
        <v>50</v>
      </c>
      <c r="BA13" s="441">
        <v>51</v>
      </c>
      <c r="BB13" s="441">
        <v>52</v>
      </c>
      <c r="BH13" s="424"/>
      <c r="BI13" s="424"/>
      <c r="BJ13" s="424"/>
      <c r="BK13" s="424"/>
    </row>
    <row r="14" spans="1:64" ht="18" customHeight="1" thickBot="1" thickTop="1">
      <c r="A14" s="440" t="s">
        <v>15</v>
      </c>
      <c r="B14" s="439">
        <v>1</v>
      </c>
      <c r="C14" s="437" t="s">
        <v>161</v>
      </c>
      <c r="D14" s="436" t="s">
        <v>161</v>
      </c>
      <c r="E14" s="436" t="s">
        <v>161</v>
      </c>
      <c r="F14" s="436" t="s">
        <v>161</v>
      </c>
      <c r="G14" s="436" t="s">
        <v>161</v>
      </c>
      <c r="H14" s="436" t="s">
        <v>161</v>
      </c>
      <c r="I14" s="436" t="s">
        <v>161</v>
      </c>
      <c r="J14" s="436" t="s">
        <v>161</v>
      </c>
      <c r="K14" s="429" t="s">
        <v>162</v>
      </c>
      <c r="L14" s="437" t="s">
        <v>161</v>
      </c>
      <c r="M14" s="436" t="s">
        <v>161</v>
      </c>
      <c r="N14" s="436" t="s">
        <v>161</v>
      </c>
      <c r="O14" s="436" t="s">
        <v>161</v>
      </c>
      <c r="P14" s="436" t="s">
        <v>161</v>
      </c>
      <c r="Q14" s="436" t="s">
        <v>161</v>
      </c>
      <c r="R14" s="436" t="s">
        <v>161</v>
      </c>
      <c r="S14" s="436" t="s">
        <v>161</v>
      </c>
      <c r="T14" s="429" t="s">
        <v>162</v>
      </c>
      <c r="U14" s="436" t="s">
        <v>163</v>
      </c>
      <c r="V14" s="436" t="s">
        <v>163</v>
      </c>
      <c r="W14" s="426" t="s">
        <v>164</v>
      </c>
      <c r="X14" s="438" t="s">
        <v>164</v>
      </c>
      <c r="Y14" s="437" t="s">
        <v>161</v>
      </c>
      <c r="Z14" s="436" t="s">
        <v>161</v>
      </c>
      <c r="AA14" s="436" t="s">
        <v>161</v>
      </c>
      <c r="AB14" s="436" t="s">
        <v>161</v>
      </c>
      <c r="AC14" s="436" t="s">
        <v>161</v>
      </c>
      <c r="AD14" s="436" t="s">
        <v>161</v>
      </c>
      <c r="AE14" s="436" t="s">
        <v>161</v>
      </c>
      <c r="AF14" s="436" t="s">
        <v>161</v>
      </c>
      <c r="AG14" s="435" t="s">
        <v>162</v>
      </c>
      <c r="AH14" s="434" t="s">
        <v>161</v>
      </c>
      <c r="AI14" s="433" t="s">
        <v>161</v>
      </c>
      <c r="AJ14" s="433" t="s">
        <v>161</v>
      </c>
      <c r="AK14" s="432" t="s">
        <v>161</v>
      </c>
      <c r="AL14" s="431" t="s">
        <v>161</v>
      </c>
      <c r="AM14" s="430" t="s">
        <v>161</v>
      </c>
      <c r="AN14" s="430" t="s">
        <v>161</v>
      </c>
      <c r="AO14" s="430" t="s">
        <v>161</v>
      </c>
      <c r="AP14" s="430" t="s">
        <v>162</v>
      </c>
      <c r="AQ14" s="430" t="s">
        <v>163</v>
      </c>
      <c r="AR14" s="429" t="s">
        <v>163</v>
      </c>
      <c r="AS14" s="428" t="s">
        <v>164</v>
      </c>
      <c r="AT14" s="427" t="s">
        <v>164</v>
      </c>
      <c r="AU14" s="426" t="s">
        <v>164</v>
      </c>
      <c r="AV14" s="426" t="s">
        <v>164</v>
      </c>
      <c r="AW14" s="426" t="s">
        <v>164</v>
      </c>
      <c r="AX14" s="426" t="s">
        <v>164</v>
      </c>
      <c r="AY14" s="426" t="s">
        <v>164</v>
      </c>
      <c r="AZ14" s="426" t="s">
        <v>164</v>
      </c>
      <c r="BA14" s="426" t="s">
        <v>164</v>
      </c>
      <c r="BB14" s="425" t="s">
        <v>164</v>
      </c>
      <c r="BH14" s="390"/>
      <c r="BI14" s="424"/>
      <c r="BJ14" s="424"/>
      <c r="BK14" s="424"/>
      <c r="BL14" s="424"/>
    </row>
    <row r="15" spans="1:64" ht="18" customHeight="1">
      <c r="A15" s="1428" t="s">
        <v>165</v>
      </c>
      <c r="B15" s="1428"/>
      <c r="C15" s="1428"/>
      <c r="D15" s="1428"/>
      <c r="E15" s="1428"/>
      <c r="F15" s="1428"/>
      <c r="G15" s="1428"/>
      <c r="H15" s="1428"/>
      <c r="I15" s="1428"/>
      <c r="J15" s="1428"/>
      <c r="K15" s="1428"/>
      <c r="L15" s="1428"/>
      <c r="M15" s="1428"/>
      <c r="N15" s="1428"/>
      <c r="O15" s="1428"/>
      <c r="P15" s="1428"/>
      <c r="Q15" s="1428"/>
      <c r="R15" s="1428"/>
      <c r="S15" s="1428"/>
      <c r="T15" s="1428"/>
      <c r="U15" s="1428"/>
      <c r="V15" s="1428"/>
      <c r="W15" s="1428"/>
      <c r="X15" s="1428"/>
      <c r="Y15" s="1428"/>
      <c r="Z15" s="1428"/>
      <c r="AA15" s="1428"/>
      <c r="AB15" s="1428"/>
      <c r="AC15" s="1428"/>
      <c r="AD15" s="1428"/>
      <c r="AE15" s="1428"/>
      <c r="AF15" s="1428"/>
      <c r="AG15" s="1428"/>
      <c r="AH15" s="1428"/>
      <c r="AI15" s="1428"/>
      <c r="AJ15" s="1428"/>
      <c r="AK15" s="1428"/>
      <c r="AL15" s="1428"/>
      <c r="AM15" s="1428"/>
      <c r="AN15" s="1428"/>
      <c r="AO15" s="1428"/>
      <c r="AP15" s="1428"/>
      <c r="AQ15" s="1428"/>
      <c r="AR15" s="1428"/>
      <c r="AS15" s="1428"/>
      <c r="AT15" s="1428"/>
      <c r="AU15" s="1428"/>
      <c r="AV15" s="1428"/>
      <c r="AW15" s="1428"/>
      <c r="AX15" s="1428"/>
      <c r="AY15" s="1428"/>
      <c r="AZ15" s="1428"/>
      <c r="BA15" s="1428"/>
      <c r="BB15" s="1428"/>
      <c r="BC15" s="1428"/>
      <c r="BD15" s="1428"/>
      <c r="BE15" s="1428"/>
      <c r="BF15" s="423"/>
      <c r="BG15" s="423"/>
      <c r="BH15" s="423"/>
      <c r="BI15" s="415"/>
      <c r="BJ15" s="415"/>
      <c r="BK15" s="415"/>
      <c r="BL15" s="414"/>
    </row>
    <row r="16" spans="2:64" ht="18" customHeight="1" thickBot="1"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416"/>
      <c r="BD16" s="416"/>
      <c r="BE16" s="416"/>
      <c r="BF16" s="416"/>
      <c r="BG16" s="416"/>
      <c r="BH16" s="416"/>
      <c r="BI16" s="415"/>
      <c r="BJ16" s="415"/>
      <c r="BK16" s="415"/>
      <c r="BL16" s="414"/>
    </row>
    <row r="17" spans="1:64" ht="21.75" customHeight="1" thickBot="1" thickTop="1">
      <c r="A17" s="1429" t="s">
        <v>16</v>
      </c>
      <c r="B17" s="1432" t="s">
        <v>17</v>
      </c>
      <c r="C17" s="1434" t="s">
        <v>18</v>
      </c>
      <c r="D17" s="1435"/>
      <c r="E17" s="1435"/>
      <c r="F17" s="1435"/>
      <c r="G17" s="1435"/>
      <c r="H17" s="1435"/>
      <c r="I17" s="1435"/>
      <c r="J17" s="1435"/>
      <c r="K17" s="1435"/>
      <c r="L17" s="1435"/>
      <c r="M17" s="1435"/>
      <c r="N17" s="1435"/>
      <c r="O17" s="1440" t="s">
        <v>19</v>
      </c>
      <c r="P17" s="1441"/>
      <c r="Q17" s="1441"/>
      <c r="R17" s="1441"/>
      <c r="S17" s="1441"/>
      <c r="T17" s="1442"/>
      <c r="U17" s="1454" t="s">
        <v>20</v>
      </c>
      <c r="V17" s="1455"/>
      <c r="W17" s="1456"/>
      <c r="X17" s="1460" t="s">
        <v>21</v>
      </c>
      <c r="Y17" s="1461"/>
      <c r="Z17" s="1461"/>
      <c r="AA17" s="1461"/>
      <c r="AB17" s="1461"/>
      <c r="AC17" s="1461"/>
      <c r="AD17" s="1461"/>
      <c r="AE17" s="1462"/>
      <c r="AF17" s="1463" t="s">
        <v>22</v>
      </c>
      <c r="AG17" s="1464"/>
      <c r="AH17" s="1464"/>
      <c r="AI17" s="1465"/>
      <c r="AJ17" s="1472" t="s">
        <v>23</v>
      </c>
      <c r="AK17" s="1473"/>
      <c r="AL17" s="1473"/>
      <c r="AM17" s="1473"/>
      <c r="AN17" s="1473"/>
      <c r="AO17" s="1473"/>
      <c r="AP17" s="1473"/>
      <c r="AQ17" s="1473"/>
      <c r="AR17" s="1473"/>
      <c r="AS17" s="1474"/>
      <c r="AT17" s="1495" t="s">
        <v>24</v>
      </c>
      <c r="AU17" s="1496"/>
      <c r="AV17" s="1496"/>
      <c r="AW17" s="1496"/>
      <c r="AX17" s="1496"/>
      <c r="AY17" s="1496"/>
      <c r="AZ17" s="1496"/>
      <c r="BA17" s="1496"/>
      <c r="BB17" s="1496"/>
      <c r="BC17" s="1496"/>
      <c r="BD17" s="1497" t="s">
        <v>25</v>
      </c>
      <c r="BE17" s="1498"/>
      <c r="BF17" s="416"/>
      <c r="BG17" s="416"/>
      <c r="BH17" s="416"/>
      <c r="BI17" s="415"/>
      <c r="BJ17" s="415"/>
      <c r="BK17" s="415"/>
      <c r="BL17" s="414"/>
    </row>
    <row r="18" spans="1:64" ht="18.75" customHeight="1" thickBot="1" thickTop="1">
      <c r="A18" s="1430"/>
      <c r="B18" s="1433"/>
      <c r="C18" s="1436"/>
      <c r="D18" s="1437"/>
      <c r="E18" s="1437"/>
      <c r="F18" s="1437"/>
      <c r="G18" s="1437"/>
      <c r="H18" s="1437"/>
      <c r="I18" s="1437"/>
      <c r="J18" s="1437"/>
      <c r="K18" s="1437"/>
      <c r="L18" s="1437"/>
      <c r="M18" s="1437"/>
      <c r="N18" s="1437"/>
      <c r="O18" s="1443"/>
      <c r="P18" s="1444"/>
      <c r="Q18" s="1444"/>
      <c r="R18" s="1444"/>
      <c r="S18" s="1444"/>
      <c r="T18" s="1445"/>
      <c r="U18" s="1457"/>
      <c r="V18" s="1458"/>
      <c r="W18" s="1459"/>
      <c r="X18" s="1501" t="s">
        <v>26</v>
      </c>
      <c r="Y18" s="1502" t="s">
        <v>27</v>
      </c>
      <c r="Z18" s="1503"/>
      <c r="AA18" s="1503"/>
      <c r="AB18" s="1503"/>
      <c r="AC18" s="1504"/>
      <c r="AD18" s="1505" t="s">
        <v>28</v>
      </c>
      <c r="AE18" s="1451" t="s">
        <v>29</v>
      </c>
      <c r="AF18" s="1466"/>
      <c r="AG18" s="1467"/>
      <c r="AH18" s="1467"/>
      <c r="AI18" s="1468"/>
      <c r="AJ18" s="1508" t="s">
        <v>30</v>
      </c>
      <c r="AK18" s="1509"/>
      <c r="AL18" s="1509"/>
      <c r="AM18" s="1509"/>
      <c r="AN18" s="1510"/>
      <c r="AO18" s="1508" t="s">
        <v>31</v>
      </c>
      <c r="AP18" s="1509"/>
      <c r="AQ18" s="1509"/>
      <c r="AR18" s="1509"/>
      <c r="AS18" s="1510"/>
      <c r="AT18" s="1511" t="s">
        <v>32</v>
      </c>
      <c r="AU18" s="1512"/>
      <c r="AV18" s="1512"/>
      <c r="AW18" s="1512"/>
      <c r="AX18" s="1513"/>
      <c r="AY18" s="1511" t="s">
        <v>33</v>
      </c>
      <c r="AZ18" s="1512"/>
      <c r="BA18" s="1512"/>
      <c r="BB18" s="1512"/>
      <c r="BC18" s="1513"/>
      <c r="BD18" s="1499"/>
      <c r="BE18" s="1500"/>
      <c r="BF18" s="416"/>
      <c r="BG18" s="416"/>
      <c r="BH18" s="416"/>
      <c r="BI18" s="415"/>
      <c r="BJ18" s="415"/>
      <c r="BK18" s="415"/>
      <c r="BL18" s="414"/>
    </row>
    <row r="19" spans="1:64" ht="27" customHeight="1" thickBot="1" thickTop="1">
      <c r="A19" s="1430"/>
      <c r="B19" s="1433"/>
      <c r="C19" s="1436"/>
      <c r="D19" s="1437"/>
      <c r="E19" s="1437"/>
      <c r="F19" s="1437"/>
      <c r="G19" s="1437"/>
      <c r="H19" s="1437"/>
      <c r="I19" s="1437"/>
      <c r="J19" s="1437"/>
      <c r="K19" s="1437"/>
      <c r="L19" s="1437"/>
      <c r="M19" s="1437"/>
      <c r="N19" s="1437"/>
      <c r="O19" s="1446" t="s">
        <v>34</v>
      </c>
      <c r="P19" s="1447"/>
      <c r="Q19" s="1450" t="s">
        <v>35</v>
      </c>
      <c r="R19" s="1451"/>
      <c r="S19" s="1452" t="s">
        <v>36</v>
      </c>
      <c r="T19" s="1452" t="s">
        <v>37</v>
      </c>
      <c r="U19" s="1475" t="s">
        <v>38</v>
      </c>
      <c r="V19" s="1475" t="s">
        <v>39</v>
      </c>
      <c r="W19" s="1477" t="s">
        <v>40</v>
      </c>
      <c r="X19" s="1452"/>
      <c r="Y19" s="1480" t="s">
        <v>41</v>
      </c>
      <c r="Z19" s="1483" t="s">
        <v>42</v>
      </c>
      <c r="AA19" s="1483" t="s">
        <v>43</v>
      </c>
      <c r="AB19" s="1483" t="s">
        <v>44</v>
      </c>
      <c r="AC19" s="1514" t="s">
        <v>45</v>
      </c>
      <c r="AD19" s="1506"/>
      <c r="AE19" s="1447"/>
      <c r="AF19" s="1469"/>
      <c r="AG19" s="1470"/>
      <c r="AH19" s="1470"/>
      <c r="AI19" s="1471"/>
      <c r="AJ19" s="1486" t="s">
        <v>46</v>
      </c>
      <c r="AK19" s="1487"/>
      <c r="AL19" s="1487"/>
      <c r="AM19" s="1487"/>
      <c r="AN19" s="1488"/>
      <c r="AO19" s="1486" t="s">
        <v>46</v>
      </c>
      <c r="AP19" s="1487"/>
      <c r="AQ19" s="1487"/>
      <c r="AR19" s="1487"/>
      <c r="AS19" s="1488"/>
      <c r="AT19" s="1486" t="s">
        <v>46</v>
      </c>
      <c r="AU19" s="1487"/>
      <c r="AV19" s="1487"/>
      <c r="AW19" s="1487"/>
      <c r="AX19" s="1488"/>
      <c r="AY19" s="1486" t="s">
        <v>46</v>
      </c>
      <c r="AZ19" s="1487"/>
      <c r="BA19" s="1487"/>
      <c r="BB19" s="1487"/>
      <c r="BC19" s="1487"/>
      <c r="BD19" s="1499"/>
      <c r="BE19" s="1500"/>
      <c r="BF19" s="416"/>
      <c r="BG19" s="416"/>
      <c r="BH19" s="416"/>
      <c r="BI19" s="415"/>
      <c r="BJ19" s="415"/>
      <c r="BK19" s="415"/>
      <c r="BL19" s="414"/>
    </row>
    <row r="20" spans="1:64" ht="18" customHeight="1" thickTop="1">
      <c r="A20" s="1430"/>
      <c r="B20" s="1433"/>
      <c r="C20" s="1436"/>
      <c r="D20" s="1437"/>
      <c r="E20" s="1437"/>
      <c r="F20" s="1437"/>
      <c r="G20" s="1437"/>
      <c r="H20" s="1437"/>
      <c r="I20" s="1437"/>
      <c r="J20" s="1437"/>
      <c r="K20" s="1437"/>
      <c r="L20" s="1437"/>
      <c r="M20" s="1437"/>
      <c r="N20" s="1437"/>
      <c r="O20" s="1446"/>
      <c r="P20" s="1447"/>
      <c r="Q20" s="1446"/>
      <c r="R20" s="1447"/>
      <c r="S20" s="1452"/>
      <c r="T20" s="1452"/>
      <c r="U20" s="1476"/>
      <c r="V20" s="1476"/>
      <c r="W20" s="1478"/>
      <c r="X20" s="1452"/>
      <c r="Y20" s="1481"/>
      <c r="Z20" s="1484"/>
      <c r="AA20" s="1484"/>
      <c r="AB20" s="1484"/>
      <c r="AC20" s="1515"/>
      <c r="AD20" s="1506"/>
      <c r="AE20" s="1447"/>
      <c r="AF20" s="1529" t="s">
        <v>47</v>
      </c>
      <c r="AG20" s="1532" t="s">
        <v>48</v>
      </c>
      <c r="AH20" s="1517" t="s">
        <v>49</v>
      </c>
      <c r="AI20" s="1520" t="s">
        <v>50</v>
      </c>
      <c r="AJ20" s="1523" t="s">
        <v>26</v>
      </c>
      <c r="AK20" s="1526" t="s">
        <v>51</v>
      </c>
      <c r="AL20" s="1535" t="s">
        <v>52</v>
      </c>
      <c r="AM20" s="1535" t="s">
        <v>53</v>
      </c>
      <c r="AN20" s="1489" t="s">
        <v>54</v>
      </c>
      <c r="AO20" s="1492" t="s">
        <v>26</v>
      </c>
      <c r="AP20" s="1535" t="s">
        <v>51</v>
      </c>
      <c r="AQ20" s="1535" t="s">
        <v>52</v>
      </c>
      <c r="AR20" s="1535" t="s">
        <v>53</v>
      </c>
      <c r="AS20" s="1489" t="s">
        <v>54</v>
      </c>
      <c r="AT20" s="1492" t="s">
        <v>26</v>
      </c>
      <c r="AU20" s="1535" t="s">
        <v>51</v>
      </c>
      <c r="AV20" s="1535" t="s">
        <v>52</v>
      </c>
      <c r="AW20" s="1535" t="s">
        <v>53</v>
      </c>
      <c r="AX20" s="1489" t="s">
        <v>54</v>
      </c>
      <c r="AY20" s="1526" t="s">
        <v>26</v>
      </c>
      <c r="AZ20" s="1535" t="s">
        <v>51</v>
      </c>
      <c r="BA20" s="1535" t="s">
        <v>52</v>
      </c>
      <c r="BB20" s="1535" t="s">
        <v>53</v>
      </c>
      <c r="BC20" s="1538" t="s">
        <v>54</v>
      </c>
      <c r="BD20" s="1499"/>
      <c r="BE20" s="1500"/>
      <c r="BF20" s="416"/>
      <c r="BG20" s="416"/>
      <c r="BH20" s="416"/>
      <c r="BI20" s="415"/>
      <c r="BJ20" s="415"/>
      <c r="BK20" s="415"/>
      <c r="BL20" s="414"/>
    </row>
    <row r="21" spans="1:64" ht="18" customHeight="1">
      <c r="A21" s="1430"/>
      <c r="B21" s="1433"/>
      <c r="C21" s="1436"/>
      <c r="D21" s="1437"/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46"/>
      <c r="P21" s="1447"/>
      <c r="Q21" s="1446"/>
      <c r="R21" s="1447"/>
      <c r="S21" s="1452"/>
      <c r="T21" s="1452"/>
      <c r="U21" s="1476"/>
      <c r="V21" s="1476"/>
      <c r="W21" s="1478"/>
      <c r="X21" s="1452"/>
      <c r="Y21" s="1481"/>
      <c r="Z21" s="1484"/>
      <c r="AA21" s="1484"/>
      <c r="AB21" s="1484"/>
      <c r="AC21" s="1515"/>
      <c r="AD21" s="1506"/>
      <c r="AE21" s="1447"/>
      <c r="AF21" s="1530"/>
      <c r="AG21" s="1533"/>
      <c r="AH21" s="1518"/>
      <c r="AI21" s="1521"/>
      <c r="AJ21" s="1524"/>
      <c r="AK21" s="1527"/>
      <c r="AL21" s="1536"/>
      <c r="AM21" s="1536"/>
      <c r="AN21" s="1490"/>
      <c r="AO21" s="1493"/>
      <c r="AP21" s="1536"/>
      <c r="AQ21" s="1536"/>
      <c r="AR21" s="1536"/>
      <c r="AS21" s="1490"/>
      <c r="AT21" s="1493"/>
      <c r="AU21" s="1536"/>
      <c r="AV21" s="1536"/>
      <c r="AW21" s="1536"/>
      <c r="AX21" s="1490"/>
      <c r="AY21" s="1527"/>
      <c r="AZ21" s="1536"/>
      <c r="BA21" s="1536"/>
      <c r="BB21" s="1536"/>
      <c r="BC21" s="1539"/>
      <c r="BD21" s="1499"/>
      <c r="BE21" s="1500"/>
      <c r="BF21" s="416"/>
      <c r="BG21" s="416"/>
      <c r="BH21" s="416"/>
      <c r="BI21" s="415"/>
      <c r="BJ21" s="415"/>
      <c r="BK21" s="415"/>
      <c r="BL21" s="414"/>
    </row>
    <row r="22" spans="1:64" ht="33" customHeight="1" thickBot="1">
      <c r="A22" s="1431"/>
      <c r="B22" s="1433"/>
      <c r="C22" s="1438"/>
      <c r="D22" s="1439"/>
      <c r="E22" s="1439"/>
      <c r="F22" s="1439"/>
      <c r="G22" s="1439"/>
      <c r="H22" s="1439"/>
      <c r="I22" s="1439"/>
      <c r="J22" s="1439"/>
      <c r="K22" s="1439"/>
      <c r="L22" s="1439"/>
      <c r="M22" s="1439"/>
      <c r="N22" s="1439"/>
      <c r="O22" s="1448"/>
      <c r="P22" s="1449"/>
      <c r="Q22" s="1448"/>
      <c r="R22" s="1449"/>
      <c r="S22" s="1453"/>
      <c r="T22" s="1453"/>
      <c r="U22" s="1476"/>
      <c r="V22" s="1476"/>
      <c r="W22" s="1479"/>
      <c r="X22" s="1453"/>
      <c r="Y22" s="1482"/>
      <c r="Z22" s="1485"/>
      <c r="AA22" s="1485"/>
      <c r="AB22" s="1485"/>
      <c r="AC22" s="1516"/>
      <c r="AD22" s="1507"/>
      <c r="AE22" s="1449"/>
      <c r="AF22" s="1531"/>
      <c r="AG22" s="1534"/>
      <c r="AH22" s="1519"/>
      <c r="AI22" s="1522"/>
      <c r="AJ22" s="1525"/>
      <c r="AK22" s="1528"/>
      <c r="AL22" s="1537"/>
      <c r="AM22" s="1537"/>
      <c r="AN22" s="1491"/>
      <c r="AO22" s="1494"/>
      <c r="AP22" s="1537"/>
      <c r="AQ22" s="1537"/>
      <c r="AR22" s="1537"/>
      <c r="AS22" s="1491"/>
      <c r="AT22" s="1494"/>
      <c r="AU22" s="1537"/>
      <c r="AV22" s="1537"/>
      <c r="AW22" s="1537"/>
      <c r="AX22" s="1491"/>
      <c r="AY22" s="1528"/>
      <c r="AZ22" s="1537"/>
      <c r="BA22" s="1537"/>
      <c r="BB22" s="1537"/>
      <c r="BC22" s="1540"/>
      <c r="BD22" s="1499"/>
      <c r="BE22" s="1500"/>
      <c r="BF22" s="416"/>
      <c r="BG22" s="416"/>
      <c r="BH22" s="416"/>
      <c r="BI22" s="415"/>
      <c r="BJ22" s="415"/>
      <c r="BK22" s="415"/>
      <c r="BL22" s="414"/>
    </row>
    <row r="23" spans="1:64" ht="15.75" customHeight="1" thickTop="1">
      <c r="A23" s="422">
        <v>1</v>
      </c>
      <c r="B23" s="26"/>
      <c r="C23" s="1551" t="s">
        <v>55</v>
      </c>
      <c r="D23" s="1552"/>
      <c r="E23" s="1552"/>
      <c r="F23" s="1552"/>
      <c r="G23" s="1552"/>
      <c r="H23" s="1552"/>
      <c r="I23" s="1552"/>
      <c r="J23" s="1552"/>
      <c r="K23" s="1552"/>
      <c r="L23" s="1552"/>
      <c r="M23" s="1552"/>
      <c r="N23" s="1552"/>
      <c r="O23" s="277">
        <v>4</v>
      </c>
      <c r="P23" s="157"/>
      <c r="Q23" s="278"/>
      <c r="R23" s="279"/>
      <c r="S23" s="27"/>
      <c r="T23" s="28"/>
      <c r="U23" s="136">
        <v>3</v>
      </c>
      <c r="V23" s="142">
        <v>1</v>
      </c>
      <c r="W23" s="139">
        <f aca="true" t="shared" si="0" ref="W23:W35">IF(SUM(U23:V23)=SUM(AF23:AI23),SUM(U23:V23),"Ошибка")</f>
        <v>4</v>
      </c>
      <c r="X23" s="127">
        <f aca="true" t="shared" si="1" ref="X23:X35">W23*36</f>
        <v>144</v>
      </c>
      <c r="Y23" s="29">
        <v>48</v>
      </c>
      <c r="Z23" s="30">
        <v>32</v>
      </c>
      <c r="AA23" s="30">
        <f>AL23*8+AQ23*8+AV23*8+BA23*8</f>
        <v>0</v>
      </c>
      <c r="AB23" s="30">
        <f>AM23*8+AR23*8+AW23*8+BB23*8</f>
        <v>0</v>
      </c>
      <c r="AC23" s="30">
        <v>16</v>
      </c>
      <c r="AD23" s="31">
        <f aca="true" t="shared" si="2" ref="AD23:AD35">X23*0.25</f>
        <v>36</v>
      </c>
      <c r="AE23" s="32">
        <f>X23-Y23-AD23</f>
        <v>60</v>
      </c>
      <c r="AF23" s="33"/>
      <c r="AG23" s="34" t="s">
        <v>56</v>
      </c>
      <c r="AH23" s="34">
        <v>2</v>
      </c>
      <c r="AI23" s="35">
        <v>2</v>
      </c>
      <c r="AJ23" s="36"/>
      <c r="AK23" s="37"/>
      <c r="AL23" s="38"/>
      <c r="AM23" s="38"/>
      <c r="AN23" s="39"/>
      <c r="AO23" s="40"/>
      <c r="AP23" s="37"/>
      <c r="AQ23" s="38"/>
      <c r="AR23" s="38"/>
      <c r="AS23" s="39"/>
      <c r="AT23" s="41">
        <f>IF(OR(AH23*30/15&gt;SUM(AU23:AX23),ROUND(AH23*30/15,0)=SUM(AU23:AX23)),SUM(AU23:AX23),"Ошибка")</f>
        <v>3</v>
      </c>
      <c r="AU23" s="37">
        <v>2</v>
      </c>
      <c r="AV23" s="38"/>
      <c r="AW23" s="38"/>
      <c r="AX23" s="39">
        <v>1</v>
      </c>
      <c r="AY23" s="41">
        <v>3</v>
      </c>
      <c r="AZ23" s="37">
        <v>2</v>
      </c>
      <c r="BA23" s="38"/>
      <c r="BB23" s="38"/>
      <c r="BC23" s="39">
        <v>1</v>
      </c>
      <c r="BD23" s="42" t="s">
        <v>57</v>
      </c>
      <c r="BE23" s="421"/>
      <c r="BF23" s="418">
        <f aca="true" t="shared" si="3" ref="BF23:BF35">AE23/Y23</f>
        <v>1.25</v>
      </c>
      <c r="BG23" s="416"/>
      <c r="BH23" s="416"/>
      <c r="BI23" s="415"/>
      <c r="BJ23" s="415"/>
      <c r="BK23" s="415"/>
      <c r="BL23" s="414"/>
    </row>
    <row r="24" spans="1:64" ht="15.75" customHeight="1">
      <c r="A24" s="422">
        <v>2</v>
      </c>
      <c r="B24" s="43"/>
      <c r="C24" s="1551" t="s">
        <v>59</v>
      </c>
      <c r="D24" s="1552"/>
      <c r="E24" s="1552"/>
      <c r="F24" s="1552"/>
      <c r="G24" s="1552"/>
      <c r="H24" s="1552"/>
      <c r="I24" s="1552"/>
      <c r="J24" s="1552"/>
      <c r="K24" s="1552"/>
      <c r="L24" s="1552"/>
      <c r="M24" s="1552"/>
      <c r="N24" s="1552"/>
      <c r="O24" s="277">
        <v>2</v>
      </c>
      <c r="P24" s="157"/>
      <c r="Q24" s="158"/>
      <c r="R24" s="159"/>
      <c r="S24" s="44"/>
      <c r="T24" s="45"/>
      <c r="U24" s="137">
        <v>2</v>
      </c>
      <c r="V24" s="143">
        <v>0</v>
      </c>
      <c r="W24" s="140">
        <f t="shared" si="0"/>
        <v>2</v>
      </c>
      <c r="X24" s="46">
        <f t="shared" si="1"/>
        <v>72</v>
      </c>
      <c r="Y24" s="29">
        <f>IF(SUM(AJ24,AO24,AT24,AY24)*8=SUM(Z24:AC24),SUM(Z24:AC24),"Ошибка")</f>
        <v>24</v>
      </c>
      <c r="Z24" s="30">
        <v>16</v>
      </c>
      <c r="AA24" s="30">
        <f>AL24*8+AQ24*8+AV24*8+BA24*8</f>
        <v>0</v>
      </c>
      <c r="AB24" s="30"/>
      <c r="AC24" s="30">
        <f>AN24*8+AS24*8+AX24*8+BC24*8</f>
        <v>8</v>
      </c>
      <c r="AD24" s="31">
        <f t="shared" si="2"/>
        <v>18</v>
      </c>
      <c r="AE24" s="32">
        <f>X24-Y24-AD24</f>
        <v>30</v>
      </c>
      <c r="AF24" s="33">
        <v>2</v>
      </c>
      <c r="AG24" s="47"/>
      <c r="AH24" s="47"/>
      <c r="AI24" s="48"/>
      <c r="AJ24" s="41">
        <v>3</v>
      </c>
      <c r="AK24" s="37">
        <v>2</v>
      </c>
      <c r="AL24" s="49"/>
      <c r="AM24" s="38"/>
      <c r="AN24" s="39">
        <v>1</v>
      </c>
      <c r="AO24" s="41"/>
      <c r="AP24" s="37"/>
      <c r="AQ24" s="38"/>
      <c r="AR24" s="38"/>
      <c r="AS24" s="39"/>
      <c r="AT24" s="41"/>
      <c r="AU24" s="37"/>
      <c r="AV24" s="38"/>
      <c r="AW24" s="38"/>
      <c r="AX24" s="39"/>
      <c r="AY24" s="41"/>
      <c r="AZ24" s="38"/>
      <c r="BA24" s="38"/>
      <c r="BB24" s="38"/>
      <c r="BC24" s="39"/>
      <c r="BD24" s="42" t="s">
        <v>60</v>
      </c>
      <c r="BE24" s="421"/>
      <c r="BF24" s="418">
        <f t="shared" si="3"/>
        <v>1.25</v>
      </c>
      <c r="BG24" s="416"/>
      <c r="BH24" s="416"/>
      <c r="BI24" s="415"/>
      <c r="BJ24" s="415"/>
      <c r="BK24" s="415"/>
      <c r="BL24" s="414"/>
    </row>
    <row r="25" spans="1:64" ht="25.5" customHeight="1">
      <c r="A25" s="422">
        <v>3</v>
      </c>
      <c r="B25" s="43"/>
      <c r="C25" s="1553" t="s">
        <v>61</v>
      </c>
      <c r="D25" s="1554"/>
      <c r="E25" s="1554"/>
      <c r="F25" s="1554"/>
      <c r="G25" s="1554"/>
      <c r="H25" s="1554"/>
      <c r="I25" s="1554"/>
      <c r="J25" s="1554"/>
      <c r="K25" s="1554"/>
      <c r="L25" s="1554"/>
      <c r="M25" s="1554"/>
      <c r="N25" s="1554"/>
      <c r="O25" s="1644">
        <v>4</v>
      </c>
      <c r="P25" s="1645"/>
      <c r="Q25" s="158">
        <v>2</v>
      </c>
      <c r="R25" s="159"/>
      <c r="S25" s="128"/>
      <c r="T25" s="50"/>
      <c r="U25" s="138">
        <v>5</v>
      </c>
      <c r="V25" s="144">
        <v>3</v>
      </c>
      <c r="W25" s="140">
        <f t="shared" si="0"/>
        <v>8</v>
      </c>
      <c r="X25" s="46">
        <f t="shared" si="1"/>
        <v>288</v>
      </c>
      <c r="Y25" s="29">
        <v>128</v>
      </c>
      <c r="Z25" s="30">
        <f>AK25*8+AP25*8+AU25*8+AZ25*8</f>
        <v>0</v>
      </c>
      <c r="AA25" s="30">
        <f>AL25*8+AQ25*8+AV25*8+BA25*8</f>
        <v>0</v>
      </c>
      <c r="AB25" s="30">
        <v>128</v>
      </c>
      <c r="AC25" s="30">
        <f>AN25*8+AS25*8+AX25*8+BC25*8</f>
        <v>0</v>
      </c>
      <c r="AD25" s="31">
        <f t="shared" si="2"/>
        <v>72</v>
      </c>
      <c r="AE25" s="32">
        <f>X25-Y25-AD25</f>
        <v>88</v>
      </c>
      <c r="AF25" s="51">
        <v>2</v>
      </c>
      <c r="AG25" s="47">
        <v>2</v>
      </c>
      <c r="AH25" s="47">
        <v>2</v>
      </c>
      <c r="AI25" s="48">
        <v>2</v>
      </c>
      <c r="AJ25" s="41">
        <v>4</v>
      </c>
      <c r="AK25" s="37"/>
      <c r="AL25" s="38"/>
      <c r="AM25" s="38">
        <v>4</v>
      </c>
      <c r="AN25" s="39"/>
      <c r="AO25" s="41">
        <v>4</v>
      </c>
      <c r="AP25" s="52"/>
      <c r="AQ25" s="53"/>
      <c r="AR25" s="53">
        <v>4</v>
      </c>
      <c r="AS25" s="54"/>
      <c r="AT25" s="41">
        <v>4</v>
      </c>
      <c r="AU25" s="52"/>
      <c r="AV25" s="53"/>
      <c r="AW25" s="53">
        <v>4</v>
      </c>
      <c r="AX25" s="54"/>
      <c r="AY25" s="41">
        <v>4</v>
      </c>
      <c r="AZ25" s="38"/>
      <c r="BA25" s="53"/>
      <c r="BB25" s="53">
        <v>4</v>
      </c>
      <c r="BC25" s="54"/>
      <c r="BD25" s="42" t="s">
        <v>62</v>
      </c>
      <c r="BE25" s="421"/>
      <c r="BF25" s="418">
        <f t="shared" si="3"/>
        <v>0.6875</v>
      </c>
      <c r="BG25" s="416"/>
      <c r="BH25" s="416"/>
      <c r="BI25" s="415"/>
      <c r="BJ25" s="415"/>
      <c r="BK25" s="415"/>
      <c r="BL25" s="414"/>
    </row>
    <row r="26" spans="1:64" ht="25.5" customHeight="1">
      <c r="A26" s="422">
        <v>4</v>
      </c>
      <c r="B26" s="43"/>
      <c r="C26" s="1553" t="s">
        <v>81</v>
      </c>
      <c r="D26" s="1554"/>
      <c r="E26" s="1554"/>
      <c r="F26" s="1554"/>
      <c r="G26" s="1554"/>
      <c r="H26" s="1554"/>
      <c r="I26" s="1554"/>
      <c r="J26" s="1554"/>
      <c r="K26" s="1554"/>
      <c r="L26" s="1554"/>
      <c r="M26" s="1554"/>
      <c r="N26" s="1554"/>
      <c r="O26" s="156"/>
      <c r="P26" s="157"/>
      <c r="Q26" s="158">
        <v>2</v>
      </c>
      <c r="R26" s="159">
        <v>4</v>
      </c>
      <c r="S26" s="128"/>
      <c r="T26" s="50"/>
      <c r="U26" s="138"/>
      <c r="V26" s="144"/>
      <c r="W26" s="140">
        <f t="shared" si="0"/>
        <v>0</v>
      </c>
      <c r="X26" s="46">
        <f t="shared" si="1"/>
        <v>0</v>
      </c>
      <c r="Y26" s="29">
        <v>128</v>
      </c>
      <c r="Z26" s="30"/>
      <c r="AA26" s="30"/>
      <c r="AB26" s="30">
        <v>128</v>
      </c>
      <c r="AC26" s="30"/>
      <c r="AD26" s="31">
        <f t="shared" si="2"/>
        <v>0</v>
      </c>
      <c r="AE26" s="32"/>
      <c r="AF26" s="51"/>
      <c r="AG26" s="47"/>
      <c r="AH26" s="47"/>
      <c r="AI26" s="48"/>
      <c r="AJ26" s="41">
        <v>4</v>
      </c>
      <c r="AK26" s="37"/>
      <c r="AL26" s="38"/>
      <c r="AM26" s="38">
        <v>4</v>
      </c>
      <c r="AN26" s="39"/>
      <c r="AO26" s="41">
        <v>4</v>
      </c>
      <c r="AP26" s="52"/>
      <c r="AQ26" s="53"/>
      <c r="AR26" s="53">
        <v>4</v>
      </c>
      <c r="AS26" s="54"/>
      <c r="AT26" s="41">
        <v>4</v>
      </c>
      <c r="AU26" s="52"/>
      <c r="AV26" s="53"/>
      <c r="AW26" s="53">
        <v>4</v>
      </c>
      <c r="AX26" s="54"/>
      <c r="AY26" s="41">
        <v>4</v>
      </c>
      <c r="AZ26" s="38"/>
      <c r="BA26" s="53"/>
      <c r="BB26" s="53">
        <v>4</v>
      </c>
      <c r="BC26" s="54"/>
      <c r="BD26" s="42" t="s">
        <v>63</v>
      </c>
      <c r="BE26" s="421"/>
      <c r="BF26" s="418">
        <f t="shared" si="3"/>
        <v>0</v>
      </c>
      <c r="BG26" s="416"/>
      <c r="BH26" s="416"/>
      <c r="BI26" s="415"/>
      <c r="BJ26" s="415"/>
      <c r="BK26" s="415"/>
      <c r="BL26" s="414"/>
    </row>
    <row r="27" spans="1:64" ht="13.5" customHeight="1">
      <c r="A27" s="422">
        <v>5</v>
      </c>
      <c r="B27" s="43"/>
      <c r="C27" s="1553" t="s">
        <v>65</v>
      </c>
      <c r="D27" s="1554"/>
      <c r="E27" s="1554"/>
      <c r="F27" s="1554"/>
      <c r="G27" s="1554"/>
      <c r="H27" s="1554"/>
      <c r="I27" s="1554"/>
      <c r="J27" s="1554"/>
      <c r="K27" s="1554"/>
      <c r="L27" s="1554"/>
      <c r="M27" s="1554"/>
      <c r="N27" s="1554"/>
      <c r="O27" s="156">
        <v>4</v>
      </c>
      <c r="P27" s="157"/>
      <c r="Q27" s="158"/>
      <c r="R27" s="159"/>
      <c r="S27" s="128"/>
      <c r="T27" s="50"/>
      <c r="U27" s="138">
        <v>6</v>
      </c>
      <c r="V27" s="144">
        <v>0</v>
      </c>
      <c r="W27" s="140">
        <f t="shared" si="0"/>
        <v>6</v>
      </c>
      <c r="X27" s="46">
        <f t="shared" si="1"/>
        <v>216</v>
      </c>
      <c r="Y27" s="29">
        <v>96</v>
      </c>
      <c r="Z27" s="30">
        <v>48</v>
      </c>
      <c r="AA27" s="30">
        <v>32</v>
      </c>
      <c r="AB27" s="30">
        <v>16</v>
      </c>
      <c r="AC27" s="30"/>
      <c r="AD27" s="31">
        <f t="shared" si="2"/>
        <v>54</v>
      </c>
      <c r="AE27" s="32">
        <f aca="true" t="shared" si="4" ref="AE27:AE35">X27-Y27-AD27</f>
        <v>66</v>
      </c>
      <c r="AF27" s="51"/>
      <c r="AG27" s="47"/>
      <c r="AH27" s="47">
        <v>3</v>
      </c>
      <c r="AI27" s="48">
        <v>3</v>
      </c>
      <c r="AJ27" s="41"/>
      <c r="AK27" s="37"/>
      <c r="AL27" s="38"/>
      <c r="AM27" s="38"/>
      <c r="AN27" s="39"/>
      <c r="AO27" s="41"/>
      <c r="AP27" s="52"/>
      <c r="AQ27" s="53"/>
      <c r="AR27" s="53"/>
      <c r="AS27" s="54"/>
      <c r="AT27" s="41">
        <v>6</v>
      </c>
      <c r="AU27" s="52">
        <v>3</v>
      </c>
      <c r="AV27" s="53">
        <v>2</v>
      </c>
      <c r="AW27" s="53">
        <v>1</v>
      </c>
      <c r="AX27" s="54"/>
      <c r="AY27" s="41">
        <v>6</v>
      </c>
      <c r="AZ27" s="38">
        <v>3</v>
      </c>
      <c r="BA27" s="53">
        <v>2</v>
      </c>
      <c r="BB27" s="53">
        <v>1</v>
      </c>
      <c r="BC27" s="54"/>
      <c r="BD27" s="42" t="s">
        <v>65</v>
      </c>
      <c r="BE27" s="421"/>
      <c r="BF27" s="418">
        <f t="shared" si="3"/>
        <v>0.6875</v>
      </c>
      <c r="BG27" s="416"/>
      <c r="BH27" s="416"/>
      <c r="BI27" s="415"/>
      <c r="BJ27" s="415"/>
      <c r="BK27" s="415"/>
      <c r="BL27" s="414"/>
    </row>
    <row r="28" spans="1:64" ht="13.5" customHeight="1">
      <c r="A28" s="422">
        <v>6</v>
      </c>
      <c r="B28" s="43"/>
      <c r="C28" s="1553" t="s">
        <v>82</v>
      </c>
      <c r="D28" s="1554"/>
      <c r="E28" s="1554"/>
      <c r="F28" s="1554"/>
      <c r="G28" s="1554"/>
      <c r="H28" s="1554"/>
      <c r="I28" s="1554"/>
      <c r="J28" s="1554"/>
      <c r="K28" s="1554"/>
      <c r="L28" s="1554"/>
      <c r="M28" s="1554"/>
      <c r="N28" s="1554"/>
      <c r="O28" s="156">
        <v>2</v>
      </c>
      <c r="P28" s="157">
        <v>4</v>
      </c>
      <c r="Q28" s="158"/>
      <c r="R28" s="159"/>
      <c r="S28" s="128"/>
      <c r="T28" s="50"/>
      <c r="U28" s="138">
        <v>14</v>
      </c>
      <c r="V28" s="144">
        <v>0</v>
      </c>
      <c r="W28" s="140">
        <f t="shared" si="0"/>
        <v>14</v>
      </c>
      <c r="X28" s="46">
        <f t="shared" si="1"/>
        <v>504</v>
      </c>
      <c r="Y28" s="29">
        <v>208</v>
      </c>
      <c r="Z28" s="30">
        <v>104</v>
      </c>
      <c r="AA28" s="30"/>
      <c r="AB28" s="30">
        <v>104</v>
      </c>
      <c r="AC28" s="30"/>
      <c r="AD28" s="31">
        <f t="shared" si="2"/>
        <v>126</v>
      </c>
      <c r="AE28" s="32">
        <f t="shared" si="4"/>
        <v>170</v>
      </c>
      <c r="AF28" s="51">
        <v>4</v>
      </c>
      <c r="AG28" s="47">
        <v>4</v>
      </c>
      <c r="AH28" s="47">
        <v>3</v>
      </c>
      <c r="AI28" s="48">
        <v>3</v>
      </c>
      <c r="AJ28" s="41">
        <v>8</v>
      </c>
      <c r="AK28" s="37">
        <v>5</v>
      </c>
      <c r="AL28" s="38"/>
      <c r="AM28" s="38">
        <v>3</v>
      </c>
      <c r="AN28" s="39"/>
      <c r="AO28" s="41">
        <v>8</v>
      </c>
      <c r="AP28" s="52">
        <v>4</v>
      </c>
      <c r="AQ28" s="53"/>
      <c r="AR28" s="53">
        <v>4</v>
      </c>
      <c r="AS28" s="54"/>
      <c r="AT28" s="41">
        <v>5</v>
      </c>
      <c r="AU28" s="52">
        <v>2</v>
      </c>
      <c r="AV28" s="53"/>
      <c r="AW28" s="53">
        <v>3</v>
      </c>
      <c r="AX28" s="54"/>
      <c r="AY28" s="41">
        <v>5</v>
      </c>
      <c r="AZ28" s="38">
        <v>2</v>
      </c>
      <c r="BA28" s="53"/>
      <c r="BB28" s="53">
        <v>3</v>
      </c>
      <c r="BC28" s="54"/>
      <c r="BD28" s="42" t="s">
        <v>64</v>
      </c>
      <c r="BE28" s="421"/>
      <c r="BF28" s="418">
        <f t="shared" si="3"/>
        <v>0.8173076923076923</v>
      </c>
      <c r="BG28" s="416"/>
      <c r="BH28" s="416"/>
      <c r="BI28" s="415"/>
      <c r="BJ28" s="415"/>
      <c r="BK28" s="415"/>
      <c r="BL28" s="414"/>
    </row>
    <row r="29" spans="1:64" ht="13.5" customHeight="1">
      <c r="A29" s="422">
        <v>7</v>
      </c>
      <c r="B29" s="43"/>
      <c r="C29" s="1553" t="s">
        <v>83</v>
      </c>
      <c r="D29" s="1554"/>
      <c r="E29" s="1554"/>
      <c r="F29" s="1554"/>
      <c r="G29" s="1554"/>
      <c r="H29" s="1554"/>
      <c r="I29" s="1554"/>
      <c r="J29" s="1554"/>
      <c r="K29" s="1554"/>
      <c r="L29" s="1554"/>
      <c r="M29" s="1554"/>
      <c r="N29" s="1554"/>
      <c r="O29" s="156"/>
      <c r="P29" s="157"/>
      <c r="Q29" s="158" t="s">
        <v>203</v>
      </c>
      <c r="R29" s="159"/>
      <c r="S29" s="128"/>
      <c r="T29" s="50"/>
      <c r="U29" s="138">
        <v>4</v>
      </c>
      <c r="V29" s="144">
        <v>0</v>
      </c>
      <c r="W29" s="140">
        <f t="shared" si="0"/>
        <v>4</v>
      </c>
      <c r="X29" s="46">
        <f t="shared" si="1"/>
        <v>144</v>
      </c>
      <c r="Y29" s="29">
        <v>48</v>
      </c>
      <c r="Z29" s="30">
        <v>24</v>
      </c>
      <c r="AA29" s="30">
        <v>16</v>
      </c>
      <c r="AB29" s="30">
        <v>8</v>
      </c>
      <c r="AC29" s="30"/>
      <c r="AD29" s="31">
        <f t="shared" si="2"/>
        <v>36</v>
      </c>
      <c r="AE29" s="32">
        <f t="shared" si="4"/>
        <v>60</v>
      </c>
      <c r="AF29" s="51">
        <v>2</v>
      </c>
      <c r="AG29" s="47">
        <v>2</v>
      </c>
      <c r="AH29" s="47"/>
      <c r="AI29" s="48"/>
      <c r="AJ29" s="41">
        <v>3</v>
      </c>
      <c r="AK29" s="37">
        <v>2</v>
      </c>
      <c r="AL29" s="38"/>
      <c r="AM29" s="38">
        <v>1</v>
      </c>
      <c r="AN29" s="39"/>
      <c r="AO29" s="41">
        <v>3</v>
      </c>
      <c r="AP29" s="52">
        <v>1</v>
      </c>
      <c r="AQ29" s="53">
        <v>2</v>
      </c>
      <c r="AR29" s="53"/>
      <c r="AS29" s="54"/>
      <c r="AT29" s="41"/>
      <c r="AU29" s="52"/>
      <c r="AV29" s="53"/>
      <c r="AW29" s="53"/>
      <c r="AX29" s="54"/>
      <c r="AY29" s="41"/>
      <c r="AZ29" s="38"/>
      <c r="BA29" s="53"/>
      <c r="BB29" s="53"/>
      <c r="BC29" s="54"/>
      <c r="BD29" s="42" t="s">
        <v>85</v>
      </c>
      <c r="BE29" s="421"/>
      <c r="BF29" s="418">
        <f t="shared" si="3"/>
        <v>1.25</v>
      </c>
      <c r="BG29" s="416"/>
      <c r="BH29" s="416"/>
      <c r="BI29" s="415"/>
      <c r="BJ29" s="415"/>
      <c r="BK29" s="415"/>
      <c r="BL29" s="414"/>
    </row>
    <row r="30" spans="1:64" ht="13.5" customHeight="1">
      <c r="A30" s="422">
        <v>8</v>
      </c>
      <c r="B30" s="43"/>
      <c r="C30" s="1413" t="s">
        <v>84</v>
      </c>
      <c r="D30" s="1414"/>
      <c r="E30" s="1414"/>
      <c r="F30" s="1414"/>
      <c r="G30" s="1414"/>
      <c r="H30" s="1414"/>
      <c r="I30" s="1414"/>
      <c r="J30" s="1414"/>
      <c r="K30" s="1414"/>
      <c r="L30" s="1414"/>
      <c r="M30" s="1414"/>
      <c r="N30" s="1415"/>
      <c r="O30" s="156"/>
      <c r="P30" s="157"/>
      <c r="Q30" s="158" t="s">
        <v>90</v>
      </c>
      <c r="R30" s="159"/>
      <c r="S30" s="128"/>
      <c r="T30" s="50"/>
      <c r="U30" s="138">
        <v>6</v>
      </c>
      <c r="V30" s="144">
        <v>0</v>
      </c>
      <c r="W30" s="140">
        <f t="shared" si="0"/>
        <v>6</v>
      </c>
      <c r="X30" s="46">
        <f t="shared" si="1"/>
        <v>216</v>
      </c>
      <c r="Y30" s="29">
        <v>80</v>
      </c>
      <c r="Z30" s="30">
        <v>32</v>
      </c>
      <c r="AA30" s="30">
        <v>48</v>
      </c>
      <c r="AB30" s="30"/>
      <c r="AC30" s="30"/>
      <c r="AD30" s="31">
        <f t="shared" si="2"/>
        <v>54</v>
      </c>
      <c r="AE30" s="32">
        <f t="shared" si="4"/>
        <v>82</v>
      </c>
      <c r="AF30" s="51"/>
      <c r="AG30" s="47"/>
      <c r="AH30" s="47">
        <v>3</v>
      </c>
      <c r="AI30" s="48">
        <v>3</v>
      </c>
      <c r="AJ30" s="41"/>
      <c r="AK30" s="37"/>
      <c r="AL30" s="38"/>
      <c r="AM30" s="38"/>
      <c r="AN30" s="39"/>
      <c r="AO30" s="41"/>
      <c r="AP30" s="52"/>
      <c r="AQ30" s="53"/>
      <c r="AR30" s="53"/>
      <c r="AS30" s="54"/>
      <c r="AT30" s="41">
        <v>5</v>
      </c>
      <c r="AU30" s="52">
        <v>2</v>
      </c>
      <c r="AV30" s="53">
        <v>3</v>
      </c>
      <c r="AW30" s="53"/>
      <c r="AX30" s="54"/>
      <c r="AY30" s="41">
        <v>5</v>
      </c>
      <c r="AZ30" s="38">
        <v>2</v>
      </c>
      <c r="BA30" s="53">
        <v>3</v>
      </c>
      <c r="BB30" s="53"/>
      <c r="BC30" s="54"/>
      <c r="BD30" s="42" t="s">
        <v>86</v>
      </c>
      <c r="BE30" s="421"/>
      <c r="BF30" s="418">
        <f t="shared" si="3"/>
        <v>1.025</v>
      </c>
      <c r="BG30" s="416"/>
      <c r="BH30" s="416"/>
      <c r="BI30" s="415"/>
      <c r="BJ30" s="415"/>
      <c r="BK30" s="415"/>
      <c r="BL30" s="414"/>
    </row>
    <row r="31" spans="1:64" ht="13.5" customHeight="1">
      <c r="A31" s="422">
        <v>9</v>
      </c>
      <c r="B31" s="43"/>
      <c r="C31" s="1413" t="s">
        <v>87</v>
      </c>
      <c r="D31" s="1414"/>
      <c r="E31" s="1414"/>
      <c r="F31" s="1414"/>
      <c r="G31" s="1414"/>
      <c r="H31" s="1414"/>
      <c r="I31" s="1414"/>
      <c r="J31" s="1414"/>
      <c r="K31" s="1414"/>
      <c r="L31" s="1414"/>
      <c r="M31" s="1414"/>
      <c r="N31" s="1415"/>
      <c r="O31" s="156"/>
      <c r="P31" s="157"/>
      <c r="Q31" s="158">
        <v>1</v>
      </c>
      <c r="R31" s="159"/>
      <c r="S31" s="129"/>
      <c r="T31" s="50"/>
      <c r="U31" s="138">
        <v>2</v>
      </c>
      <c r="V31" s="144">
        <v>0</v>
      </c>
      <c r="W31" s="140">
        <f t="shared" si="0"/>
        <v>2</v>
      </c>
      <c r="X31" s="46">
        <f t="shared" si="1"/>
        <v>72</v>
      </c>
      <c r="Y31" s="29">
        <v>24</v>
      </c>
      <c r="Z31" s="30">
        <v>16</v>
      </c>
      <c r="AA31" s="30"/>
      <c r="AB31" s="30">
        <v>8</v>
      </c>
      <c r="AC31" s="30"/>
      <c r="AD31" s="31">
        <f t="shared" si="2"/>
        <v>18</v>
      </c>
      <c r="AE31" s="32">
        <f t="shared" si="4"/>
        <v>30</v>
      </c>
      <c r="AF31" s="51">
        <v>2</v>
      </c>
      <c r="AG31" s="47"/>
      <c r="AH31" s="47"/>
      <c r="AI31" s="48"/>
      <c r="AJ31" s="41">
        <v>3</v>
      </c>
      <c r="AK31" s="37">
        <v>2</v>
      </c>
      <c r="AL31" s="38"/>
      <c r="AM31" s="38">
        <v>1</v>
      </c>
      <c r="AN31" s="39"/>
      <c r="AO31" s="41"/>
      <c r="AP31" s="52"/>
      <c r="AQ31" s="53"/>
      <c r="AR31" s="53"/>
      <c r="AS31" s="54"/>
      <c r="AT31" s="41"/>
      <c r="AU31" s="52"/>
      <c r="AV31" s="53"/>
      <c r="AW31" s="53"/>
      <c r="AX31" s="54"/>
      <c r="AY31" s="41"/>
      <c r="AZ31" s="38"/>
      <c r="BA31" s="53"/>
      <c r="BB31" s="53"/>
      <c r="BC31" s="54"/>
      <c r="BD31" s="42" t="s">
        <v>133</v>
      </c>
      <c r="BE31" s="421"/>
      <c r="BF31" s="418">
        <f t="shared" si="3"/>
        <v>1.25</v>
      </c>
      <c r="BG31" s="416"/>
      <c r="BH31" s="416"/>
      <c r="BI31" s="415"/>
      <c r="BJ31" s="415"/>
      <c r="BK31" s="415"/>
      <c r="BL31" s="414"/>
    </row>
    <row r="32" spans="1:64" ht="24" customHeight="1">
      <c r="A32" s="422">
        <v>10</v>
      </c>
      <c r="B32" s="43"/>
      <c r="C32" s="1413" t="s">
        <v>88</v>
      </c>
      <c r="D32" s="1414"/>
      <c r="E32" s="1414"/>
      <c r="F32" s="1414"/>
      <c r="G32" s="1414"/>
      <c r="H32" s="1414"/>
      <c r="I32" s="1414"/>
      <c r="J32" s="1414"/>
      <c r="K32" s="1414"/>
      <c r="L32" s="1414"/>
      <c r="M32" s="1414"/>
      <c r="N32" s="1415"/>
      <c r="O32" s="156">
        <v>2</v>
      </c>
      <c r="P32" s="157"/>
      <c r="Q32" s="158" t="s">
        <v>89</v>
      </c>
      <c r="R32" s="159"/>
      <c r="S32" s="129"/>
      <c r="T32" s="50"/>
      <c r="U32" s="138">
        <v>8</v>
      </c>
      <c r="V32" s="144">
        <v>0</v>
      </c>
      <c r="W32" s="140">
        <f t="shared" si="0"/>
        <v>8</v>
      </c>
      <c r="X32" s="46">
        <f t="shared" si="1"/>
        <v>288</v>
      </c>
      <c r="Y32" s="29">
        <v>104</v>
      </c>
      <c r="Z32" s="30">
        <v>24</v>
      </c>
      <c r="AA32" s="30"/>
      <c r="AB32" s="30">
        <v>80</v>
      </c>
      <c r="AC32" s="30"/>
      <c r="AD32" s="31">
        <f t="shared" si="2"/>
        <v>72</v>
      </c>
      <c r="AE32" s="32">
        <f t="shared" si="4"/>
        <v>112</v>
      </c>
      <c r="AF32" s="51">
        <v>3</v>
      </c>
      <c r="AG32" s="47">
        <v>3</v>
      </c>
      <c r="AH32" s="47">
        <v>2</v>
      </c>
      <c r="AI32" s="48"/>
      <c r="AJ32" s="41">
        <v>5</v>
      </c>
      <c r="AK32" s="37">
        <v>3</v>
      </c>
      <c r="AL32" s="38"/>
      <c r="AM32" s="38">
        <v>2</v>
      </c>
      <c r="AN32" s="39"/>
      <c r="AO32" s="41">
        <v>5</v>
      </c>
      <c r="AP32" s="52"/>
      <c r="AQ32" s="53"/>
      <c r="AR32" s="53">
        <v>5</v>
      </c>
      <c r="AS32" s="54"/>
      <c r="AT32" s="41">
        <v>3</v>
      </c>
      <c r="AU32" s="52"/>
      <c r="AV32" s="53"/>
      <c r="AW32" s="53">
        <v>3</v>
      </c>
      <c r="AX32" s="54"/>
      <c r="AY32" s="41"/>
      <c r="AZ32" s="38"/>
      <c r="BA32" s="53"/>
      <c r="BB32" s="53"/>
      <c r="BC32" s="54"/>
      <c r="BD32" s="42" t="s">
        <v>202</v>
      </c>
      <c r="BE32" s="421"/>
      <c r="BF32" s="418">
        <f t="shared" si="3"/>
        <v>1.0769230769230769</v>
      </c>
      <c r="BG32" s="416"/>
      <c r="BH32" s="416"/>
      <c r="BI32" s="415"/>
      <c r="BJ32" s="415"/>
      <c r="BK32" s="415"/>
      <c r="BL32" s="414"/>
    </row>
    <row r="33" spans="1:64" ht="15.75" customHeight="1">
      <c r="A33" s="422">
        <v>11</v>
      </c>
      <c r="B33" s="43"/>
      <c r="C33" s="1541" t="s">
        <v>58</v>
      </c>
      <c r="D33" s="1542"/>
      <c r="E33" s="1542"/>
      <c r="F33" s="1542"/>
      <c r="G33" s="1542"/>
      <c r="H33" s="1542"/>
      <c r="I33" s="1542"/>
      <c r="J33" s="1542"/>
      <c r="K33" s="1542"/>
      <c r="L33" s="1542"/>
      <c r="M33" s="1542"/>
      <c r="N33" s="1542"/>
      <c r="O33" s="156">
        <v>2</v>
      </c>
      <c r="P33" s="157"/>
      <c r="Q33" s="158"/>
      <c r="R33" s="159"/>
      <c r="S33" s="44"/>
      <c r="T33" s="45"/>
      <c r="U33" s="137">
        <v>2</v>
      </c>
      <c r="V33" s="143">
        <v>0</v>
      </c>
      <c r="W33" s="140">
        <f t="shared" si="0"/>
        <v>2</v>
      </c>
      <c r="X33" s="46">
        <f t="shared" si="1"/>
        <v>72</v>
      </c>
      <c r="Y33" s="29">
        <v>24</v>
      </c>
      <c r="Z33" s="30">
        <v>8</v>
      </c>
      <c r="AA33" s="30">
        <f>AL33*8+AQ33*8+AV33*8+BA33*8</f>
        <v>0</v>
      </c>
      <c r="AB33" s="30"/>
      <c r="AC33" s="30">
        <v>16</v>
      </c>
      <c r="AD33" s="31">
        <f t="shared" si="2"/>
        <v>18</v>
      </c>
      <c r="AE33" s="32">
        <f t="shared" si="4"/>
        <v>30</v>
      </c>
      <c r="AF33" s="33"/>
      <c r="AG33" s="47">
        <v>2</v>
      </c>
      <c r="AH33" s="47"/>
      <c r="AI33" s="48"/>
      <c r="AJ33" s="41"/>
      <c r="AK33" s="37"/>
      <c r="AL33" s="38"/>
      <c r="AM33" s="38"/>
      <c r="AN33" s="39"/>
      <c r="AO33" s="41">
        <v>3</v>
      </c>
      <c r="AP33" s="37">
        <v>1</v>
      </c>
      <c r="AQ33" s="38"/>
      <c r="AR33" s="38"/>
      <c r="AS33" s="39">
        <v>2</v>
      </c>
      <c r="AT33" s="41"/>
      <c r="AU33" s="37"/>
      <c r="AV33" s="38"/>
      <c r="AW33" s="38"/>
      <c r="AX33" s="39"/>
      <c r="AY33" s="41"/>
      <c r="AZ33" s="38"/>
      <c r="BA33" s="38"/>
      <c r="BB33" s="38"/>
      <c r="BC33" s="39"/>
      <c r="BD33" s="42" t="s">
        <v>57</v>
      </c>
      <c r="BE33" s="421"/>
      <c r="BF33" s="418">
        <f t="shared" si="3"/>
        <v>1.25</v>
      </c>
      <c r="BG33" s="416"/>
      <c r="BH33" s="416"/>
      <c r="BI33" s="415"/>
      <c r="BJ33" s="415"/>
      <c r="BK33" s="415"/>
      <c r="BL33" s="414"/>
    </row>
    <row r="34" spans="1:64" ht="15.75" customHeight="1">
      <c r="A34" s="422">
        <v>12</v>
      </c>
      <c r="B34" s="43"/>
      <c r="C34" s="1541" t="s">
        <v>66</v>
      </c>
      <c r="D34" s="1542"/>
      <c r="E34" s="1542"/>
      <c r="F34" s="1542"/>
      <c r="G34" s="1542"/>
      <c r="H34" s="1542"/>
      <c r="I34" s="1542"/>
      <c r="J34" s="1542"/>
      <c r="K34" s="1542"/>
      <c r="L34" s="1542"/>
      <c r="M34" s="1542"/>
      <c r="N34" s="1542"/>
      <c r="O34" s="277"/>
      <c r="P34" s="157"/>
      <c r="Q34" s="290">
        <v>2</v>
      </c>
      <c r="R34" s="291"/>
      <c r="S34" s="59"/>
      <c r="T34" s="60"/>
      <c r="U34" s="138">
        <v>2</v>
      </c>
      <c r="V34" s="144">
        <v>0</v>
      </c>
      <c r="W34" s="140">
        <f t="shared" si="0"/>
        <v>2</v>
      </c>
      <c r="X34" s="46">
        <f t="shared" si="1"/>
        <v>72</v>
      </c>
      <c r="Y34" s="29">
        <v>24</v>
      </c>
      <c r="Z34" s="30">
        <v>16</v>
      </c>
      <c r="AA34" s="30">
        <f>AL34*8+AQ34*8+AV34*8+BA34*8</f>
        <v>0</v>
      </c>
      <c r="AB34" s="30">
        <v>8</v>
      </c>
      <c r="AC34" s="30">
        <f>AN34*8+AS34*8+AX34*8+BC34*8</f>
        <v>0</v>
      </c>
      <c r="AD34" s="31">
        <f t="shared" si="2"/>
        <v>18</v>
      </c>
      <c r="AE34" s="61">
        <f t="shared" si="4"/>
        <v>30</v>
      </c>
      <c r="AF34" s="62"/>
      <c r="AG34" s="47">
        <v>2</v>
      </c>
      <c r="AH34" s="47"/>
      <c r="AI34" s="63"/>
      <c r="AJ34" s="41"/>
      <c r="AK34" s="37"/>
      <c r="AL34" s="38"/>
      <c r="AM34" s="38"/>
      <c r="AN34" s="64"/>
      <c r="AO34" s="131">
        <v>3</v>
      </c>
      <c r="AP34" s="132">
        <v>2</v>
      </c>
      <c r="AQ34" s="133"/>
      <c r="AR34" s="134">
        <v>1</v>
      </c>
      <c r="AS34" s="68"/>
      <c r="AT34" s="69"/>
      <c r="AU34" s="66"/>
      <c r="AV34" s="67"/>
      <c r="AW34" s="67"/>
      <c r="AX34" s="68"/>
      <c r="AY34" s="41"/>
      <c r="AZ34" s="70"/>
      <c r="BA34" s="67"/>
      <c r="BB34" s="67"/>
      <c r="BC34" s="68"/>
      <c r="BD34" s="42" t="s">
        <v>67</v>
      </c>
      <c r="BE34" s="421"/>
      <c r="BF34" s="418">
        <f t="shared" si="3"/>
        <v>1.25</v>
      </c>
      <c r="BG34" s="416"/>
      <c r="BH34" s="416"/>
      <c r="BI34" s="415"/>
      <c r="BJ34" s="415"/>
      <c r="BK34" s="415"/>
      <c r="BL34" s="414"/>
    </row>
    <row r="35" spans="1:64" ht="15.75" customHeight="1" thickBot="1">
      <c r="A35" s="420">
        <v>13</v>
      </c>
      <c r="B35" s="72"/>
      <c r="C35" s="1543" t="s">
        <v>91</v>
      </c>
      <c r="D35" s="1544"/>
      <c r="E35" s="1544"/>
      <c r="F35" s="1544"/>
      <c r="G35" s="1544"/>
      <c r="H35" s="1544"/>
      <c r="I35" s="1544"/>
      <c r="J35" s="1544"/>
      <c r="K35" s="1544"/>
      <c r="L35" s="1544"/>
      <c r="M35" s="1544"/>
      <c r="N35" s="1544"/>
      <c r="O35" s="305"/>
      <c r="P35" s="306"/>
      <c r="Q35" s="290" t="s">
        <v>90</v>
      </c>
      <c r="R35" s="291"/>
      <c r="S35" s="59"/>
      <c r="T35" s="60"/>
      <c r="U35" s="141">
        <v>2</v>
      </c>
      <c r="V35" s="145">
        <v>0</v>
      </c>
      <c r="W35" s="140">
        <f t="shared" si="0"/>
        <v>2</v>
      </c>
      <c r="X35" s="46">
        <f t="shared" si="1"/>
        <v>72</v>
      </c>
      <c r="Y35" s="75">
        <f>IF(SUM(AJ35,AO35,AT35,AY35)*8=SUM(Z35:AC35),SUM(Z35:AC35),"Ошибка")</f>
        <v>24</v>
      </c>
      <c r="Z35" s="76">
        <v>8</v>
      </c>
      <c r="AA35" s="76">
        <f>AL35*8+AQ35*8+AV35*8+BA35*8</f>
        <v>8</v>
      </c>
      <c r="AB35" s="76">
        <v>8</v>
      </c>
      <c r="AC35" s="76">
        <f>AN35*8+AS35*8+AX35*8+BC35*8</f>
        <v>0</v>
      </c>
      <c r="AD35" s="77">
        <f t="shared" si="2"/>
        <v>18</v>
      </c>
      <c r="AE35" s="61">
        <f t="shared" si="4"/>
        <v>30</v>
      </c>
      <c r="AF35" s="62"/>
      <c r="AG35" s="78"/>
      <c r="AH35" s="78"/>
      <c r="AI35" s="135">
        <v>2</v>
      </c>
      <c r="AJ35" s="56"/>
      <c r="AK35" s="52"/>
      <c r="AL35" s="53"/>
      <c r="AM35" s="38"/>
      <c r="AN35" s="79"/>
      <c r="AO35" s="65"/>
      <c r="AP35" s="66"/>
      <c r="AQ35" s="67"/>
      <c r="AR35" s="67"/>
      <c r="AS35" s="68"/>
      <c r="AT35" s="65"/>
      <c r="AU35" s="66"/>
      <c r="AV35" s="67"/>
      <c r="AW35" s="67"/>
      <c r="AX35" s="68"/>
      <c r="AY35" s="56">
        <v>3</v>
      </c>
      <c r="AZ35" s="134">
        <v>1</v>
      </c>
      <c r="BA35" s="134">
        <v>1</v>
      </c>
      <c r="BB35" s="134">
        <v>1</v>
      </c>
      <c r="BC35" s="68"/>
      <c r="BD35" s="80" t="s">
        <v>68</v>
      </c>
      <c r="BE35" s="419"/>
      <c r="BF35" s="418">
        <f t="shared" si="3"/>
        <v>1.25</v>
      </c>
      <c r="BG35" s="416"/>
      <c r="BH35" s="416"/>
      <c r="BI35" s="415"/>
      <c r="BJ35" s="415"/>
      <c r="BK35" s="415"/>
      <c r="BL35" s="414"/>
    </row>
    <row r="36" spans="1:64" ht="15.75" customHeight="1" thickBot="1" thickTop="1">
      <c r="A36" s="1545" t="s">
        <v>40</v>
      </c>
      <c r="B36" s="1546"/>
      <c r="C36" s="1546"/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7"/>
      <c r="O36" s="1548"/>
      <c r="P36" s="1548"/>
      <c r="Q36" s="82"/>
      <c r="R36" s="82"/>
      <c r="S36" s="82"/>
      <c r="T36" s="82"/>
      <c r="U36" s="83">
        <f aca="true" t="shared" si="5" ref="U36:BC36">SUM(U23:U35)</f>
        <v>56</v>
      </c>
      <c r="V36" s="83">
        <f t="shared" si="5"/>
        <v>4</v>
      </c>
      <c r="W36" s="83">
        <f t="shared" si="5"/>
        <v>60</v>
      </c>
      <c r="X36" s="84">
        <f t="shared" si="5"/>
        <v>2160</v>
      </c>
      <c r="Y36" s="84">
        <f t="shared" si="5"/>
        <v>960</v>
      </c>
      <c r="Z36" s="84">
        <f t="shared" si="5"/>
        <v>328</v>
      </c>
      <c r="AA36" s="84">
        <f t="shared" si="5"/>
        <v>104</v>
      </c>
      <c r="AB36" s="84">
        <f t="shared" si="5"/>
        <v>488</v>
      </c>
      <c r="AC36" s="84">
        <f t="shared" si="5"/>
        <v>40</v>
      </c>
      <c r="AD36" s="84">
        <f t="shared" si="5"/>
        <v>540</v>
      </c>
      <c r="AE36" s="84">
        <f t="shared" si="5"/>
        <v>788</v>
      </c>
      <c r="AF36" s="83">
        <f t="shared" si="5"/>
        <v>15</v>
      </c>
      <c r="AG36" s="83">
        <f t="shared" si="5"/>
        <v>15</v>
      </c>
      <c r="AH36" s="83">
        <f t="shared" si="5"/>
        <v>15</v>
      </c>
      <c r="AI36" s="83">
        <f t="shared" si="5"/>
        <v>15</v>
      </c>
      <c r="AJ36" s="146">
        <f t="shared" si="5"/>
        <v>30</v>
      </c>
      <c r="AK36" s="146">
        <f t="shared" si="5"/>
        <v>14</v>
      </c>
      <c r="AL36" s="146">
        <f t="shared" si="5"/>
        <v>0</v>
      </c>
      <c r="AM36" s="146">
        <f t="shared" si="5"/>
        <v>15</v>
      </c>
      <c r="AN36" s="146">
        <f t="shared" si="5"/>
        <v>1</v>
      </c>
      <c r="AO36" s="85">
        <f t="shared" si="5"/>
        <v>30</v>
      </c>
      <c r="AP36" s="85">
        <f t="shared" si="5"/>
        <v>8</v>
      </c>
      <c r="AQ36" s="85">
        <f t="shared" si="5"/>
        <v>2</v>
      </c>
      <c r="AR36" s="85">
        <f t="shared" si="5"/>
        <v>18</v>
      </c>
      <c r="AS36" s="85">
        <f t="shared" si="5"/>
        <v>2</v>
      </c>
      <c r="AT36" s="146">
        <f t="shared" si="5"/>
        <v>30</v>
      </c>
      <c r="AU36" s="146">
        <f t="shared" si="5"/>
        <v>9</v>
      </c>
      <c r="AV36" s="146">
        <f t="shared" si="5"/>
        <v>5</v>
      </c>
      <c r="AW36" s="146">
        <f t="shared" si="5"/>
        <v>15</v>
      </c>
      <c r="AX36" s="146">
        <f t="shared" si="5"/>
        <v>1</v>
      </c>
      <c r="AY36" s="146">
        <f t="shared" si="5"/>
        <v>30</v>
      </c>
      <c r="AZ36" s="146">
        <f t="shared" si="5"/>
        <v>10</v>
      </c>
      <c r="BA36" s="146">
        <f t="shared" si="5"/>
        <v>6</v>
      </c>
      <c r="BB36" s="146">
        <f t="shared" si="5"/>
        <v>13</v>
      </c>
      <c r="BC36" s="146">
        <f t="shared" si="5"/>
        <v>1</v>
      </c>
      <c r="BD36" s="1549"/>
      <c r="BE36" s="1550"/>
      <c r="BF36" s="416"/>
      <c r="BG36" s="416"/>
      <c r="BH36" s="416"/>
      <c r="BI36" s="415"/>
      <c r="BJ36" s="415"/>
      <c r="BK36" s="415"/>
      <c r="BL36" s="414"/>
    </row>
    <row r="37" spans="2:64" ht="18" customHeight="1" thickTop="1"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1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417"/>
      <c r="BD37" s="1640" t="s">
        <v>201</v>
      </c>
      <c r="BE37" s="1641"/>
      <c r="BF37" s="416"/>
      <c r="BG37" s="416"/>
      <c r="BH37" s="416"/>
      <c r="BI37" s="415"/>
      <c r="BJ37" s="415"/>
      <c r="BK37" s="415"/>
      <c r="BL37" s="414"/>
    </row>
    <row r="38" spans="2:58" ht="15.75" thickBot="1">
      <c r="B38" s="397"/>
      <c r="C38" s="397"/>
      <c r="D38" s="397"/>
      <c r="E38" s="397"/>
      <c r="R38" s="1555" t="s">
        <v>69</v>
      </c>
      <c r="S38" s="1555"/>
      <c r="T38" s="1555"/>
      <c r="U38" s="1555"/>
      <c r="V38" s="1555"/>
      <c r="W38" s="1555"/>
      <c r="X38" s="1555"/>
      <c r="Y38" s="1555"/>
      <c r="Z38" s="1555"/>
      <c r="AA38" s="1555"/>
      <c r="AB38" s="1555"/>
      <c r="AC38" s="1555"/>
      <c r="AD38" s="1555"/>
      <c r="AS38" s="1555" t="s">
        <v>70</v>
      </c>
      <c r="AT38" s="1555"/>
      <c r="AU38" s="1555"/>
      <c r="AV38" s="1555"/>
      <c r="AW38" s="1555"/>
      <c r="AX38" s="1555"/>
      <c r="AY38" s="1555"/>
      <c r="AZ38" s="1555"/>
      <c r="BA38" s="1555"/>
      <c r="BB38" s="1555"/>
      <c r="BC38" s="1555"/>
      <c r="BD38" s="1642"/>
      <c r="BE38" s="1643"/>
      <c r="BF38" s="393"/>
    </row>
    <row r="39" spans="2:58" ht="13.5" thickBot="1">
      <c r="B39" s="1556" t="s">
        <v>16</v>
      </c>
      <c r="C39" s="1557"/>
      <c r="D39" s="1558" t="s">
        <v>71</v>
      </c>
      <c r="E39" s="1559"/>
      <c r="F39" s="1559"/>
      <c r="G39" s="1559"/>
      <c r="H39" s="1559"/>
      <c r="I39" s="1559"/>
      <c r="J39" s="1559"/>
      <c r="K39" s="1559"/>
      <c r="L39" s="1559"/>
      <c r="M39" s="1559"/>
      <c r="N39" s="1559"/>
      <c r="O39" s="1559"/>
      <c r="P39" s="1559"/>
      <c r="Q39" s="1559"/>
      <c r="R39" s="1559"/>
      <c r="S39" s="1559"/>
      <c r="T39" s="1559"/>
      <c r="U39" s="1559"/>
      <c r="V39" s="1559"/>
      <c r="W39" s="1559"/>
      <c r="X39" s="1559"/>
      <c r="Y39" s="1559"/>
      <c r="Z39" s="1559"/>
      <c r="AA39" s="1559"/>
      <c r="AB39" s="1558" t="s">
        <v>72</v>
      </c>
      <c r="AC39" s="1558"/>
      <c r="AD39" s="1558"/>
      <c r="AE39" s="1558"/>
      <c r="AF39" s="1558" t="s">
        <v>73</v>
      </c>
      <c r="AG39" s="1558"/>
      <c r="AH39" s="1558"/>
      <c r="AI39" s="1558"/>
      <c r="AJ39" s="1558" t="s">
        <v>74</v>
      </c>
      <c r="AK39" s="1558"/>
      <c r="AL39" s="1558"/>
      <c r="AM39" s="1558"/>
      <c r="AN39" s="1558"/>
      <c r="AO39" s="1558"/>
      <c r="AP39" s="1558"/>
      <c r="AQ39" s="1558"/>
      <c r="AR39" s="413"/>
      <c r="AS39" s="1558" t="s">
        <v>75</v>
      </c>
      <c r="AT39" s="1560"/>
      <c r="AU39" s="1560"/>
      <c r="AV39" s="1560"/>
      <c r="AW39" s="1560"/>
      <c r="AX39" s="1558" t="s">
        <v>76</v>
      </c>
      <c r="AY39" s="1560"/>
      <c r="AZ39" s="1560"/>
      <c r="BA39" s="1560"/>
      <c r="BB39" s="1560"/>
      <c r="BC39" s="1560"/>
      <c r="BD39" s="385"/>
      <c r="BE39" s="385"/>
      <c r="BF39" s="371"/>
    </row>
    <row r="40" spans="2:57" ht="15.75" thickBot="1">
      <c r="B40" s="1561"/>
      <c r="C40" s="1562"/>
      <c r="D40" s="1563" t="s">
        <v>77</v>
      </c>
      <c r="E40" s="1563"/>
      <c r="F40" s="1563"/>
      <c r="G40" s="1563"/>
      <c r="H40" s="1563"/>
      <c r="I40" s="1563"/>
      <c r="J40" s="1563"/>
      <c r="K40" s="1563"/>
      <c r="L40" s="1563"/>
      <c r="M40" s="1563"/>
      <c r="N40" s="1563"/>
      <c r="O40" s="1563"/>
      <c r="P40" s="1563"/>
      <c r="Q40" s="1563"/>
      <c r="R40" s="1563"/>
      <c r="S40" s="1563"/>
      <c r="T40" s="1563"/>
      <c r="U40" s="1563"/>
      <c r="V40" s="1563"/>
      <c r="W40" s="1563"/>
      <c r="X40" s="1563"/>
      <c r="Y40" s="1563"/>
      <c r="Z40" s="1563"/>
      <c r="AA40" s="1563"/>
      <c r="AB40" s="1563"/>
      <c r="AC40" s="1563"/>
      <c r="AD40" s="1563"/>
      <c r="AE40" s="1563"/>
      <c r="AF40" s="1563"/>
      <c r="AG40" s="1563"/>
      <c r="AH40" s="1563"/>
      <c r="AI40" s="1563"/>
      <c r="AJ40" s="1563"/>
      <c r="AK40" s="1563"/>
      <c r="AL40" s="1563"/>
      <c r="AM40" s="1563"/>
      <c r="AN40" s="1563"/>
      <c r="AO40" s="1563"/>
      <c r="AP40" s="1563"/>
      <c r="AQ40" s="1563"/>
      <c r="AR40" s="405"/>
      <c r="AS40" s="1564"/>
      <c r="AT40" s="1564"/>
      <c r="AU40" s="1564"/>
      <c r="AV40" s="1564"/>
      <c r="AW40" s="1564"/>
      <c r="AX40" s="1564"/>
      <c r="AY40" s="1564"/>
      <c r="AZ40" s="1564"/>
      <c r="BA40" s="1564"/>
      <c r="BB40" s="1564"/>
      <c r="BC40" s="1564"/>
      <c r="BD40" s="393"/>
      <c r="BE40" s="393"/>
    </row>
    <row r="41" spans="2:57" ht="14.25" customHeight="1" thickBot="1">
      <c r="B41" s="1561"/>
      <c r="C41" s="1562"/>
      <c r="D41" s="1563"/>
      <c r="E41" s="1563"/>
      <c r="F41" s="1563"/>
      <c r="G41" s="1563"/>
      <c r="H41" s="1563"/>
      <c r="I41" s="1563"/>
      <c r="J41" s="1563"/>
      <c r="K41" s="1563"/>
      <c r="L41" s="1563"/>
      <c r="M41" s="1563"/>
      <c r="N41" s="1563"/>
      <c r="O41" s="1563"/>
      <c r="P41" s="1563"/>
      <c r="Q41" s="1563"/>
      <c r="R41" s="1563"/>
      <c r="S41" s="1563"/>
      <c r="T41" s="1563"/>
      <c r="U41" s="1563"/>
      <c r="V41" s="1563"/>
      <c r="W41" s="1563"/>
      <c r="X41" s="1563"/>
      <c r="Y41" s="1563"/>
      <c r="Z41" s="1563"/>
      <c r="AA41" s="1563"/>
      <c r="AB41" s="1563"/>
      <c r="AC41" s="1563"/>
      <c r="AD41" s="1563"/>
      <c r="AE41" s="1563"/>
      <c r="AF41" s="1563"/>
      <c r="AG41" s="1563"/>
      <c r="AH41" s="1563"/>
      <c r="AI41" s="1563"/>
      <c r="AJ41" s="1563"/>
      <c r="AK41" s="1563"/>
      <c r="AL41" s="1563"/>
      <c r="AM41" s="1563"/>
      <c r="AN41" s="1563"/>
      <c r="AO41" s="1563"/>
      <c r="AP41" s="1563"/>
      <c r="AQ41" s="1563"/>
      <c r="AR41" s="405"/>
      <c r="AS41" s="1564"/>
      <c r="AT41" s="1564"/>
      <c r="AU41" s="1564"/>
      <c r="AV41" s="1564"/>
      <c r="AW41" s="1564"/>
      <c r="AX41" s="1564"/>
      <c r="AY41" s="1564"/>
      <c r="AZ41" s="1564"/>
      <c r="BA41" s="1564"/>
      <c r="BB41" s="1564"/>
      <c r="BC41" s="1564"/>
      <c r="BD41" s="393"/>
      <c r="BE41" s="393"/>
    </row>
    <row r="42" spans="2:57" ht="14.25" customHeight="1" thickBot="1">
      <c r="B42" s="1569"/>
      <c r="C42" s="1570"/>
      <c r="D42" s="1563" t="s">
        <v>78</v>
      </c>
      <c r="E42" s="1563"/>
      <c r="F42" s="1563"/>
      <c r="G42" s="1563"/>
      <c r="H42" s="1563"/>
      <c r="I42" s="1563"/>
      <c r="J42" s="1563"/>
      <c r="K42" s="1563"/>
      <c r="L42" s="1563"/>
      <c r="M42" s="1563"/>
      <c r="N42" s="1563"/>
      <c r="O42" s="1563"/>
      <c r="P42" s="1563"/>
      <c r="Q42" s="1563"/>
      <c r="R42" s="1563"/>
      <c r="S42" s="1563"/>
      <c r="T42" s="1563"/>
      <c r="U42" s="1563"/>
      <c r="V42" s="1563"/>
      <c r="W42" s="1563"/>
      <c r="X42" s="1563"/>
      <c r="Y42" s="1563"/>
      <c r="Z42" s="1563"/>
      <c r="AA42" s="1563"/>
      <c r="AB42" s="1563"/>
      <c r="AC42" s="1563"/>
      <c r="AD42" s="1563"/>
      <c r="AE42" s="1563"/>
      <c r="AF42" s="1563"/>
      <c r="AG42" s="1563"/>
      <c r="AH42" s="1563"/>
      <c r="AI42" s="1563"/>
      <c r="AJ42" s="1563"/>
      <c r="AK42" s="1563"/>
      <c r="AL42" s="1563"/>
      <c r="AM42" s="1563"/>
      <c r="AN42" s="1563"/>
      <c r="AO42" s="1563"/>
      <c r="AP42" s="1563"/>
      <c r="AQ42" s="1563"/>
      <c r="AR42" s="405"/>
      <c r="AS42" s="1564"/>
      <c r="AT42" s="1564"/>
      <c r="AU42" s="1564"/>
      <c r="AV42" s="1564"/>
      <c r="AW42" s="1564"/>
      <c r="AX42" s="1564"/>
      <c r="AY42" s="1564"/>
      <c r="AZ42" s="1564"/>
      <c r="BA42" s="1564"/>
      <c r="BB42" s="1564"/>
      <c r="BC42" s="1564"/>
      <c r="BD42" s="393"/>
      <c r="BE42" s="393"/>
    </row>
    <row r="44" spans="1:57" ht="18">
      <c r="A44" s="1417" t="s">
        <v>169</v>
      </c>
      <c r="B44" s="1417"/>
      <c r="C44" s="1417"/>
      <c r="D44" s="1417"/>
      <c r="E44" s="1417"/>
      <c r="F44" s="1417"/>
      <c r="G44" s="1417"/>
      <c r="H44" s="1417"/>
      <c r="I44" s="1417"/>
      <c r="J44" s="1417"/>
      <c r="K44" s="1417"/>
      <c r="L44" s="1417"/>
      <c r="M44" s="1417"/>
      <c r="N44" s="1417"/>
      <c r="O44" s="1417"/>
      <c r="P44" s="1417"/>
      <c r="Q44" s="1417"/>
      <c r="R44" s="1417"/>
      <c r="S44" s="1417"/>
      <c r="T44" s="411"/>
      <c r="U44" s="411"/>
      <c r="V44" s="1425" t="s">
        <v>170</v>
      </c>
      <c r="W44" s="1565"/>
      <c r="X44" s="1565"/>
      <c r="Y44" s="1565"/>
      <c r="Z44" s="1565"/>
      <c r="AA44" s="1565"/>
      <c r="AB44" s="1565"/>
      <c r="AC44" s="1565"/>
      <c r="AD44" s="1565"/>
      <c r="AE44" s="1565"/>
      <c r="AF44" s="1565"/>
      <c r="AG44" s="1565"/>
      <c r="AH44" s="1565"/>
      <c r="AI44" s="1565"/>
      <c r="AJ44" s="1565"/>
      <c r="AK44" s="1565"/>
      <c r="AL44" s="1565"/>
      <c r="AM44" s="1565"/>
      <c r="AN44" s="1565"/>
      <c r="AO44" s="1565"/>
      <c r="AP44" s="1565"/>
      <c r="AQ44" s="1565"/>
      <c r="AR44" s="1565"/>
      <c r="AS44" s="1565"/>
      <c r="AT44" s="1565"/>
      <c r="AU44" s="1565"/>
      <c r="AV44" s="1565"/>
      <c r="AW44" s="1565"/>
      <c r="AX44" s="1565"/>
      <c r="AY44" s="1565"/>
      <c r="AZ44" s="1565"/>
      <c r="BA44" s="1565"/>
      <c r="BB44" s="1565"/>
      <c r="BC44" s="1565"/>
      <c r="BD44" s="1565"/>
      <c r="BE44" s="1565"/>
    </row>
    <row r="45" spans="1:55" s="371" customFormat="1" ht="15.75">
      <c r="A45" s="1566"/>
      <c r="B45" s="1566"/>
      <c r="C45" s="1566"/>
      <c r="D45" s="1566"/>
      <c r="E45" s="1566"/>
      <c r="F45" s="1566"/>
      <c r="G45" s="1566"/>
      <c r="H45" s="1566"/>
      <c r="I45" s="1566"/>
      <c r="J45" s="1566"/>
      <c r="K45" s="1566"/>
      <c r="L45" s="1566"/>
      <c r="S45" s="404"/>
      <c r="U45" s="402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2"/>
      <c r="AH45" s="402"/>
      <c r="AI45" s="402"/>
      <c r="AJ45" s="402"/>
      <c r="AK45" s="402"/>
      <c r="AL45" s="402"/>
      <c r="AM45" s="402"/>
      <c r="AN45" s="402"/>
      <c r="AO45" s="402"/>
      <c r="AP45" s="402"/>
      <c r="AQ45" s="1567" t="s">
        <v>79</v>
      </c>
      <c r="AR45" s="1567"/>
      <c r="AS45" s="1567"/>
      <c r="AT45" s="402"/>
      <c r="AU45" s="402"/>
      <c r="AV45" s="1568" t="s">
        <v>80</v>
      </c>
      <c r="AW45" s="1568"/>
      <c r="AX45" s="1568"/>
      <c r="AY45" s="1568"/>
      <c r="AZ45" s="1568"/>
      <c r="BA45" s="1568"/>
      <c r="BB45" s="1568"/>
      <c r="BC45" s="1568"/>
    </row>
    <row r="46" spans="1:57" ht="18">
      <c r="A46" s="1417" t="s">
        <v>169</v>
      </c>
      <c r="B46" s="1417"/>
      <c r="C46" s="1417"/>
      <c r="D46" s="1417"/>
      <c r="E46" s="1417"/>
      <c r="F46" s="1417"/>
      <c r="G46" s="1417"/>
      <c r="H46" s="1417"/>
      <c r="I46" s="1417"/>
      <c r="J46" s="1417"/>
      <c r="K46" s="1417"/>
      <c r="L46" s="1417"/>
      <c r="M46" s="1417"/>
      <c r="N46" s="1417"/>
      <c r="O46" s="1417"/>
      <c r="P46" s="1417"/>
      <c r="Q46" s="1417"/>
      <c r="R46" s="1417"/>
      <c r="S46" s="1417"/>
      <c r="T46" s="411"/>
      <c r="U46" s="411"/>
      <c r="V46" s="1425" t="s">
        <v>171</v>
      </c>
      <c r="W46" s="1565"/>
      <c r="X46" s="1565"/>
      <c r="Y46" s="1565"/>
      <c r="Z46" s="1565"/>
      <c r="AA46" s="1565"/>
      <c r="AB46" s="1565"/>
      <c r="AC46" s="1565"/>
      <c r="AD46" s="1565"/>
      <c r="AE46" s="1565"/>
      <c r="AF46" s="1565"/>
      <c r="AG46" s="1565"/>
      <c r="AH46" s="1565"/>
      <c r="AI46" s="1565"/>
      <c r="AJ46" s="1565"/>
      <c r="AK46" s="1565"/>
      <c r="AL46" s="1565"/>
      <c r="AM46" s="1565"/>
      <c r="AN46" s="1565"/>
      <c r="AO46" s="1565"/>
      <c r="AP46" s="1565"/>
      <c r="AQ46" s="1565"/>
      <c r="AR46" s="1565"/>
      <c r="AS46" s="1565"/>
      <c r="AT46" s="1565"/>
      <c r="AU46" s="1565"/>
      <c r="AV46" s="1565"/>
      <c r="AW46" s="1565"/>
      <c r="AX46" s="1565"/>
      <c r="AY46" s="1565"/>
      <c r="AZ46" s="1565"/>
      <c r="BA46" s="1565"/>
      <c r="BB46" s="1565"/>
      <c r="BC46" s="1565"/>
      <c r="BD46" s="1565"/>
      <c r="BE46" s="1565"/>
    </row>
    <row r="47" spans="1:57" s="371" customFormat="1" ht="15.75" customHeight="1">
      <c r="A47" s="1566"/>
      <c r="B47" s="1566"/>
      <c r="C47" s="1566"/>
      <c r="D47" s="1566"/>
      <c r="E47" s="1566"/>
      <c r="F47" s="1566"/>
      <c r="G47" s="1566"/>
      <c r="H47" s="1566"/>
      <c r="I47" s="1566"/>
      <c r="J47" s="1566"/>
      <c r="K47" s="1566"/>
      <c r="L47" s="1566"/>
      <c r="S47" s="404"/>
      <c r="U47" s="410"/>
      <c r="V47" s="410"/>
      <c r="W47" s="410"/>
      <c r="X47" s="410"/>
      <c r="Y47" s="410"/>
      <c r="Z47" s="410"/>
      <c r="AA47" s="410"/>
      <c r="AB47" s="410"/>
      <c r="AC47" s="410"/>
      <c r="AD47" s="410"/>
      <c r="AE47" s="410"/>
      <c r="AF47" s="410"/>
      <c r="AG47" s="410"/>
      <c r="AH47" s="410"/>
      <c r="AI47" s="410"/>
      <c r="AJ47" s="410"/>
      <c r="AK47" s="410"/>
      <c r="AL47" s="410"/>
      <c r="AM47" s="410"/>
      <c r="AN47" s="410"/>
      <c r="AO47" s="410"/>
      <c r="AP47" s="410"/>
      <c r="AQ47" s="1567" t="s">
        <v>79</v>
      </c>
      <c r="AR47" s="1567"/>
      <c r="AS47" s="1567"/>
      <c r="AT47" s="410"/>
      <c r="AU47" s="410"/>
      <c r="AV47" s="1568" t="s">
        <v>80</v>
      </c>
      <c r="AW47" s="1568"/>
      <c r="AX47" s="1568"/>
      <c r="AY47" s="1568"/>
      <c r="AZ47" s="1568"/>
      <c r="BA47" s="1568"/>
      <c r="BB47" s="1568"/>
      <c r="BC47" s="1568"/>
      <c r="BE47" s="371" t="s">
        <v>172</v>
      </c>
    </row>
    <row r="48" s="371" customFormat="1" ht="12.75"/>
    <row r="49" spans="2:63" s="371" customFormat="1" ht="18.75">
      <c r="B49" s="1571"/>
      <c r="C49" s="1571"/>
      <c r="D49" s="1571"/>
      <c r="E49" s="1571"/>
      <c r="F49" s="1571"/>
      <c r="G49" s="1571"/>
      <c r="H49" s="1571"/>
      <c r="I49" s="1571"/>
      <c r="J49" s="1571"/>
      <c r="K49" s="1571"/>
      <c r="L49" s="1571"/>
      <c r="M49" s="1571"/>
      <c r="N49" s="1571"/>
      <c r="O49" s="1571"/>
      <c r="P49" s="1571"/>
      <c r="Q49" s="1572"/>
      <c r="R49" s="1572"/>
      <c r="S49" s="1572"/>
      <c r="T49" s="1572"/>
      <c r="U49" s="1572"/>
      <c r="V49" s="1572"/>
      <c r="W49" s="1572"/>
      <c r="X49" s="1572"/>
      <c r="Y49" s="1572"/>
      <c r="Z49" s="1572"/>
      <c r="AA49" s="1572"/>
      <c r="AB49" s="1572"/>
      <c r="AC49" s="1572"/>
      <c r="AD49" s="1572"/>
      <c r="AE49" s="1572"/>
      <c r="AF49" s="1572"/>
      <c r="AG49" s="1572"/>
      <c r="AH49" s="1572"/>
      <c r="AI49" s="1572"/>
      <c r="AJ49" s="1572"/>
      <c r="AK49" s="1572"/>
      <c r="AL49" s="1572"/>
      <c r="AM49" s="1572"/>
      <c r="AN49" s="1572"/>
      <c r="AO49" s="1572"/>
      <c r="AP49" s="1572"/>
      <c r="AQ49" s="1572"/>
      <c r="AR49" s="1572"/>
      <c r="AS49" s="1572"/>
      <c r="AT49" s="1572"/>
      <c r="AU49" s="1572"/>
      <c r="AV49" s="1572"/>
      <c r="AW49" s="1572"/>
      <c r="AX49" s="1572"/>
      <c r="AY49" s="1572"/>
      <c r="AZ49" s="1572"/>
      <c r="BA49" s="1572"/>
      <c r="BB49" s="1572"/>
      <c r="BC49" s="1572"/>
      <c r="BD49" s="1572"/>
      <c r="BE49" s="1572"/>
      <c r="BF49" s="1572"/>
      <c r="BG49" s="1572"/>
      <c r="BH49" s="409"/>
      <c r="BI49" s="409"/>
      <c r="BJ49" s="407"/>
      <c r="BK49" s="407"/>
    </row>
    <row r="50" spans="2:63" s="371" customFormat="1" ht="18"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9"/>
      <c r="O50" s="409"/>
      <c r="P50" s="409"/>
      <c r="Q50" s="1573"/>
      <c r="R50" s="1573"/>
      <c r="S50" s="1573"/>
      <c r="T50" s="1573"/>
      <c r="U50" s="1573"/>
      <c r="V50" s="1573"/>
      <c r="W50" s="1573"/>
      <c r="X50" s="1573"/>
      <c r="Y50" s="1573"/>
      <c r="Z50" s="1573"/>
      <c r="AA50" s="1573"/>
      <c r="AB50" s="1573"/>
      <c r="AC50" s="1573"/>
      <c r="AD50" s="1573"/>
      <c r="AE50" s="1573"/>
      <c r="AF50" s="1573"/>
      <c r="AG50" s="1573"/>
      <c r="AH50" s="1573"/>
      <c r="AI50" s="1573"/>
      <c r="AJ50" s="1573"/>
      <c r="AK50" s="1573"/>
      <c r="AL50" s="1573"/>
      <c r="AM50" s="1573"/>
      <c r="AN50" s="1573"/>
      <c r="AO50" s="1573"/>
      <c r="AP50" s="1573"/>
      <c r="AQ50" s="1573"/>
      <c r="AR50" s="1573"/>
      <c r="AS50" s="1573"/>
      <c r="AT50" s="1573"/>
      <c r="AU50" s="1573"/>
      <c r="AV50" s="1573"/>
      <c r="AW50" s="1573"/>
      <c r="AX50" s="1573"/>
      <c r="AY50" s="1573"/>
      <c r="AZ50" s="1573"/>
      <c r="BA50" s="1573"/>
      <c r="BB50" s="1573"/>
      <c r="BC50" s="1573"/>
      <c r="BD50" s="1573"/>
      <c r="BE50" s="1573"/>
      <c r="BF50" s="1573"/>
      <c r="BG50" s="1573"/>
      <c r="BH50" s="409"/>
      <c r="BI50" s="409"/>
      <c r="BJ50" s="407"/>
      <c r="BK50" s="407"/>
    </row>
    <row r="51" spans="2:63" s="371" customFormat="1" ht="18">
      <c r="B51" s="408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9"/>
      <c r="O51" s="409"/>
      <c r="P51" s="409"/>
      <c r="Q51" s="1573"/>
      <c r="R51" s="1573"/>
      <c r="S51" s="1573"/>
      <c r="T51" s="1573"/>
      <c r="U51" s="1573"/>
      <c r="V51" s="1573"/>
      <c r="W51" s="1573"/>
      <c r="X51" s="1573"/>
      <c r="Y51" s="1573"/>
      <c r="Z51" s="1573"/>
      <c r="AA51" s="1573"/>
      <c r="AB51" s="1573"/>
      <c r="AC51" s="1573"/>
      <c r="AD51" s="1573"/>
      <c r="AE51" s="1573"/>
      <c r="AF51" s="1573"/>
      <c r="AG51" s="1573"/>
      <c r="AH51" s="1573"/>
      <c r="AI51" s="1573"/>
      <c r="AJ51" s="1573"/>
      <c r="AK51" s="1573"/>
      <c r="AL51" s="1573"/>
      <c r="AM51" s="1573"/>
      <c r="AN51" s="1573"/>
      <c r="AO51" s="1573"/>
      <c r="AP51" s="1573"/>
      <c r="AQ51" s="1573"/>
      <c r="AR51" s="1573"/>
      <c r="AS51" s="1573"/>
      <c r="AT51" s="1573"/>
      <c r="AU51" s="1573"/>
      <c r="AV51" s="1573"/>
      <c r="AW51" s="1573"/>
      <c r="AX51" s="1573"/>
      <c r="AY51" s="1573"/>
      <c r="AZ51" s="1573"/>
      <c r="BA51" s="1573"/>
      <c r="BB51" s="1573"/>
      <c r="BC51" s="1573"/>
      <c r="BD51" s="1573"/>
      <c r="BE51" s="1573"/>
      <c r="BF51" s="1573"/>
      <c r="BG51" s="1573"/>
      <c r="BH51" s="409"/>
      <c r="BI51" s="409"/>
      <c r="BJ51" s="407"/>
      <c r="BK51" s="407"/>
    </row>
    <row r="52" spans="2:63" s="371" customFormat="1" ht="18">
      <c r="B52" s="408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9"/>
      <c r="O52" s="409"/>
      <c r="P52" s="409"/>
      <c r="Q52" s="1574"/>
      <c r="R52" s="1574"/>
      <c r="S52" s="1574"/>
      <c r="T52" s="1574"/>
      <c r="U52" s="1574"/>
      <c r="V52" s="1574"/>
      <c r="W52" s="1574"/>
      <c r="X52" s="1574"/>
      <c r="Y52" s="1574"/>
      <c r="Z52" s="1574"/>
      <c r="AA52" s="1574"/>
      <c r="AB52" s="1574"/>
      <c r="AC52" s="1574"/>
      <c r="AD52" s="1574"/>
      <c r="AE52" s="1574"/>
      <c r="AF52" s="1574"/>
      <c r="AG52" s="1574"/>
      <c r="AH52" s="1574"/>
      <c r="AI52" s="1574"/>
      <c r="AJ52" s="1574"/>
      <c r="AK52" s="1574"/>
      <c r="AL52" s="1574"/>
      <c r="AM52" s="1574"/>
      <c r="AN52" s="1574"/>
      <c r="AO52" s="1574"/>
      <c r="AP52" s="1574"/>
      <c r="AQ52" s="403"/>
      <c r="AR52" s="403"/>
      <c r="AS52" s="403"/>
      <c r="AT52" s="403"/>
      <c r="AU52" s="403"/>
      <c r="AV52" s="403"/>
      <c r="AW52" s="403"/>
      <c r="AX52" s="403"/>
      <c r="AY52" s="403"/>
      <c r="AZ52" s="403"/>
      <c r="BA52" s="403"/>
      <c r="BB52" s="403"/>
      <c r="BC52" s="403"/>
      <c r="BD52" s="403"/>
      <c r="BE52" s="403"/>
      <c r="BF52" s="403"/>
      <c r="BG52" s="403"/>
      <c r="BH52" s="409"/>
      <c r="BI52" s="409"/>
      <c r="BJ52" s="407"/>
      <c r="BK52" s="407"/>
    </row>
    <row r="53" spans="2:64" s="371" customFormat="1" ht="18">
      <c r="B53" s="408"/>
      <c r="C53" s="408"/>
      <c r="D53" s="408"/>
      <c r="E53" s="408"/>
      <c r="F53" s="408"/>
      <c r="G53" s="408"/>
      <c r="H53" s="408"/>
      <c r="I53" s="408"/>
      <c r="J53" s="408"/>
      <c r="K53" s="1575"/>
      <c r="L53" s="1576"/>
      <c r="M53" s="1576"/>
      <c r="N53" s="1576"/>
      <c r="O53" s="1576"/>
      <c r="P53" s="1576"/>
      <c r="Q53" s="1576"/>
      <c r="R53" s="1576"/>
      <c r="S53" s="1576"/>
      <c r="T53" s="1576"/>
      <c r="U53" s="387"/>
      <c r="V53" s="1576"/>
      <c r="W53" s="1576"/>
      <c r="X53" s="1576"/>
      <c r="Y53" s="387"/>
      <c r="Z53" s="1576"/>
      <c r="AA53" s="1576"/>
      <c r="AB53" s="1576"/>
      <c r="AC53" s="1576"/>
      <c r="AD53" s="1576"/>
      <c r="AE53" s="1576"/>
      <c r="AF53" s="1576"/>
      <c r="AG53" s="1576"/>
      <c r="AH53" s="400"/>
      <c r="AI53" s="1576"/>
      <c r="AJ53" s="1576"/>
      <c r="AK53" s="1576"/>
      <c r="AL53" s="400"/>
      <c r="AM53" s="1576"/>
      <c r="AN53" s="1576"/>
      <c r="AO53" s="1576"/>
      <c r="AP53" s="400"/>
      <c r="AQ53" s="1576"/>
      <c r="AR53" s="1576"/>
      <c r="AS53" s="1576"/>
      <c r="AT53" s="1576"/>
      <c r="AU53" s="400"/>
      <c r="AV53" s="1576"/>
      <c r="AW53" s="1576"/>
      <c r="AX53" s="1576"/>
      <c r="AY53" s="400"/>
      <c r="AZ53" s="1576"/>
      <c r="BA53" s="1576"/>
      <c r="BB53" s="1576"/>
      <c r="BC53" s="400"/>
      <c r="BD53" s="1576"/>
      <c r="BE53" s="1576"/>
      <c r="BF53" s="1576"/>
      <c r="BG53" s="1576"/>
      <c r="BH53" s="400"/>
      <c r="BI53" s="1576"/>
      <c r="BJ53" s="1576"/>
      <c r="BK53" s="1576"/>
      <c r="BL53" s="1576"/>
    </row>
    <row r="54" spans="2:64" s="371" customFormat="1" ht="14.25">
      <c r="B54" s="398"/>
      <c r="C54" s="398"/>
      <c r="D54" s="398"/>
      <c r="E54" s="398"/>
      <c r="F54" s="398"/>
      <c r="G54" s="398"/>
      <c r="H54" s="398"/>
      <c r="I54" s="398"/>
      <c r="J54" s="398"/>
      <c r="K54" s="1575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  <c r="AO54" s="400"/>
      <c r="AP54" s="400"/>
      <c r="AQ54" s="400"/>
      <c r="AR54" s="400"/>
      <c r="AS54" s="400"/>
      <c r="AT54" s="400"/>
      <c r="AU54" s="400"/>
      <c r="AV54" s="400"/>
      <c r="AW54" s="400"/>
      <c r="AX54" s="400"/>
      <c r="AY54" s="400"/>
      <c r="AZ54" s="400"/>
      <c r="BA54" s="400"/>
      <c r="BB54" s="400"/>
      <c r="BC54" s="400"/>
      <c r="BD54" s="400"/>
      <c r="BE54" s="400"/>
      <c r="BF54" s="400"/>
      <c r="BG54" s="400"/>
      <c r="BH54" s="400"/>
      <c r="BI54" s="400"/>
      <c r="BJ54" s="400"/>
      <c r="BK54" s="399"/>
      <c r="BL54" s="400"/>
    </row>
    <row r="55" spans="2:64" s="371" customFormat="1" ht="14.25">
      <c r="B55" s="398"/>
      <c r="C55" s="398"/>
      <c r="D55" s="398"/>
      <c r="E55" s="398"/>
      <c r="F55" s="398"/>
      <c r="G55" s="398"/>
      <c r="H55" s="398"/>
      <c r="I55" s="398"/>
      <c r="J55" s="398"/>
      <c r="K55" s="1575"/>
      <c r="L55" s="400"/>
      <c r="M55" s="400"/>
      <c r="N55" s="400"/>
      <c r="O55" s="400"/>
      <c r="P55" s="387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  <c r="AJ55" s="400"/>
      <c r="AK55" s="400"/>
      <c r="AL55" s="400"/>
      <c r="AM55" s="400"/>
      <c r="AN55" s="400"/>
      <c r="AO55" s="400"/>
      <c r="AP55" s="400"/>
      <c r="AQ55" s="400"/>
      <c r="AR55" s="400"/>
      <c r="AS55" s="400"/>
      <c r="AT55" s="400"/>
      <c r="AU55" s="400"/>
      <c r="AV55" s="400"/>
      <c r="AW55" s="400"/>
      <c r="AX55" s="400"/>
      <c r="AY55" s="400"/>
      <c r="AZ55" s="400"/>
      <c r="BA55" s="400"/>
      <c r="BB55" s="400"/>
      <c r="BC55" s="400"/>
      <c r="BD55" s="400"/>
      <c r="BE55" s="400"/>
      <c r="BF55" s="400"/>
      <c r="BG55" s="400"/>
      <c r="BH55" s="400"/>
      <c r="BI55" s="400"/>
      <c r="BJ55" s="400"/>
      <c r="BK55" s="399"/>
      <c r="BL55" s="400"/>
    </row>
    <row r="56" spans="2:64" s="371" customFormat="1" ht="14.25">
      <c r="B56" s="398"/>
      <c r="C56" s="398"/>
      <c r="D56" s="398"/>
      <c r="E56" s="398"/>
      <c r="F56" s="398"/>
      <c r="G56" s="398"/>
      <c r="H56" s="398"/>
      <c r="I56" s="398"/>
      <c r="J56" s="398"/>
      <c r="K56" s="387"/>
      <c r="L56" s="400"/>
      <c r="M56" s="400"/>
      <c r="N56" s="400"/>
      <c r="O56" s="400"/>
      <c r="P56" s="387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  <c r="AJ56" s="400"/>
      <c r="AK56" s="400"/>
      <c r="AL56" s="400"/>
      <c r="AM56" s="400"/>
      <c r="AN56" s="400"/>
      <c r="AO56" s="400"/>
      <c r="AP56" s="400"/>
      <c r="AQ56" s="400"/>
      <c r="AR56" s="400"/>
      <c r="AS56" s="400"/>
      <c r="AT56" s="400"/>
      <c r="AU56" s="400"/>
      <c r="AV56" s="400"/>
      <c r="AW56" s="400"/>
      <c r="AX56" s="400"/>
      <c r="AY56" s="400"/>
      <c r="AZ56" s="400"/>
      <c r="BA56" s="400"/>
      <c r="BB56" s="400"/>
      <c r="BC56" s="400"/>
      <c r="BD56" s="400"/>
      <c r="BE56" s="400"/>
      <c r="BF56" s="400"/>
      <c r="BG56" s="400"/>
      <c r="BH56" s="400"/>
      <c r="BI56" s="400"/>
      <c r="BJ56" s="400"/>
      <c r="BK56" s="399"/>
      <c r="BL56" s="399"/>
    </row>
    <row r="57" spans="2:64" s="371" customFormat="1" ht="14.25">
      <c r="B57" s="398"/>
      <c r="C57" s="398"/>
      <c r="D57" s="398"/>
      <c r="E57" s="398"/>
      <c r="F57" s="398"/>
      <c r="G57" s="398"/>
      <c r="H57" s="398"/>
      <c r="I57" s="398"/>
      <c r="J57" s="398"/>
      <c r="K57" s="396"/>
      <c r="L57" s="396"/>
      <c r="M57" s="396"/>
      <c r="N57" s="396"/>
      <c r="O57" s="396"/>
      <c r="P57" s="396"/>
      <c r="Q57" s="396"/>
      <c r="R57" s="396"/>
      <c r="S57" s="396"/>
      <c r="T57" s="396"/>
      <c r="U57" s="1577"/>
      <c r="V57" s="1577"/>
      <c r="W57" s="1577"/>
      <c r="X57" s="1577"/>
      <c r="Y57" s="1577"/>
      <c r="Z57" s="1577"/>
      <c r="AA57" s="1577"/>
      <c r="AB57" s="1577"/>
      <c r="AC57" s="1577"/>
      <c r="AD57" s="1577"/>
      <c r="AE57" s="1577"/>
      <c r="AF57" s="1577"/>
      <c r="AG57" s="1577"/>
      <c r="AH57" s="1577"/>
      <c r="AI57" s="1577"/>
      <c r="AJ57" s="1577"/>
      <c r="AK57" s="1577"/>
      <c r="AL57" s="1577"/>
      <c r="AM57" s="1577"/>
      <c r="AN57" s="1577"/>
      <c r="AO57" s="1577"/>
      <c r="AP57" s="1577"/>
      <c r="AQ57" s="1577"/>
      <c r="AR57" s="1577"/>
      <c r="AS57" s="1577"/>
      <c r="AT57" s="1577"/>
      <c r="AU57" s="1577"/>
      <c r="AV57" s="1577"/>
      <c r="AW57" s="1577"/>
      <c r="AX57" s="1577"/>
      <c r="AY57" s="1577"/>
      <c r="AZ57" s="1577"/>
      <c r="BA57" s="1577"/>
      <c r="BB57" s="1577"/>
      <c r="BC57" s="1577"/>
      <c r="BD57" s="1577"/>
      <c r="BE57" s="1577"/>
      <c r="BF57" s="1577"/>
      <c r="BG57" s="1577"/>
      <c r="BH57" s="1577"/>
      <c r="BI57" s="1577"/>
      <c r="BJ57" s="1577"/>
      <c r="BK57" s="1577"/>
      <c r="BL57" s="384"/>
    </row>
    <row r="58" spans="2:49" s="371" customFormat="1" ht="15">
      <c r="B58" s="379"/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395"/>
      <c r="AL58" s="395"/>
      <c r="AM58" s="395"/>
      <c r="AN58" s="395"/>
      <c r="AO58" s="395"/>
      <c r="AP58" s="395"/>
      <c r="AQ58" s="395"/>
      <c r="AR58" s="395"/>
      <c r="AS58" s="395"/>
      <c r="AT58" s="395"/>
      <c r="AU58" s="395"/>
      <c r="AV58" s="395"/>
      <c r="AW58" s="395"/>
    </row>
    <row r="59" spans="2:63" s="371" customFormat="1" ht="36.75" customHeight="1">
      <c r="B59" s="1578"/>
      <c r="C59" s="1579"/>
      <c r="D59" s="1579"/>
      <c r="E59" s="1579"/>
      <c r="F59" s="1579"/>
      <c r="G59" s="1579"/>
      <c r="H59" s="1579"/>
      <c r="I59" s="1579"/>
      <c r="J59" s="1579"/>
      <c r="K59" s="1579"/>
      <c r="L59" s="1579"/>
      <c r="M59" s="1579"/>
      <c r="N59" s="1579"/>
      <c r="O59" s="391"/>
      <c r="P59" s="1580"/>
      <c r="Q59" s="1580"/>
      <c r="R59" s="1580"/>
      <c r="S59" s="1580"/>
      <c r="T59" s="1580"/>
      <c r="U59" s="1580"/>
      <c r="V59" s="1580"/>
      <c r="W59" s="1580"/>
      <c r="X59" s="1580"/>
      <c r="Y59" s="1580"/>
      <c r="Z59" s="1580"/>
      <c r="AA59" s="1580"/>
      <c r="AB59" s="1580"/>
      <c r="AC59" s="1580"/>
      <c r="AD59" s="1580"/>
      <c r="AE59" s="1580"/>
      <c r="AF59" s="1580"/>
      <c r="AG59" s="1580"/>
      <c r="AH59" s="1580"/>
      <c r="AI59" s="1580"/>
      <c r="AJ59" s="1580"/>
      <c r="AK59" s="1580"/>
      <c r="AL59" s="1580"/>
      <c r="AM59" s="1580"/>
      <c r="AN59" s="1580"/>
      <c r="AO59" s="1580"/>
      <c r="AP59" s="1580"/>
      <c r="AQ59" s="1580"/>
      <c r="AR59" s="1580"/>
      <c r="AS59" s="1580"/>
      <c r="AT59" s="1580"/>
      <c r="AU59" s="1580"/>
      <c r="AV59" s="1580"/>
      <c r="AW59" s="1580"/>
      <c r="AX59" s="1580"/>
      <c r="AY59" s="1580"/>
      <c r="AZ59" s="1580"/>
      <c r="BA59" s="1580"/>
      <c r="BB59" s="1580"/>
      <c r="BC59" s="1580"/>
      <c r="BD59" s="1580"/>
      <c r="BE59" s="1580"/>
      <c r="BF59" s="1580"/>
      <c r="BG59" s="1580"/>
      <c r="BH59" s="1580"/>
      <c r="BI59" s="1580"/>
      <c r="BJ59" s="1580"/>
      <c r="BK59" s="1580"/>
    </row>
    <row r="60" spans="2:63" s="371" customFormat="1" ht="15.75">
      <c r="B60" s="1578"/>
      <c r="C60" s="1579"/>
      <c r="D60" s="1579"/>
      <c r="E60" s="1579"/>
      <c r="F60" s="1579"/>
      <c r="G60" s="1579"/>
      <c r="H60" s="1579"/>
      <c r="I60" s="1579"/>
      <c r="J60" s="1579"/>
      <c r="K60" s="1579"/>
      <c r="L60" s="1579"/>
      <c r="M60" s="1579"/>
      <c r="N60" s="1579"/>
      <c r="O60" s="391"/>
      <c r="P60" s="1581"/>
      <c r="Q60" s="1581"/>
      <c r="R60" s="1582"/>
      <c r="S60" s="1582"/>
      <c r="T60" s="1583"/>
      <c r="U60" s="1583"/>
      <c r="V60" s="1581"/>
      <c r="W60" s="1581"/>
      <c r="X60" s="1583"/>
      <c r="Y60" s="1583"/>
      <c r="Z60" s="1584"/>
      <c r="AA60" s="1585"/>
      <c r="AB60" s="1585"/>
      <c r="AC60" s="1585"/>
      <c r="AD60" s="1585"/>
      <c r="AE60" s="1585"/>
      <c r="AF60" s="1585"/>
      <c r="AG60" s="1585"/>
      <c r="AH60" s="1583"/>
      <c r="AI60" s="1583"/>
      <c r="AJ60" s="1583"/>
      <c r="AK60" s="1583"/>
      <c r="AL60" s="1583"/>
      <c r="AM60" s="1583"/>
      <c r="AN60" s="1586"/>
      <c r="AO60" s="1587"/>
      <c r="AP60" s="1587"/>
      <c r="AQ60" s="1587"/>
      <c r="AR60" s="1583"/>
      <c r="AS60" s="1583"/>
      <c r="AT60" s="1588"/>
      <c r="AU60" s="1588"/>
      <c r="AV60" s="1588"/>
      <c r="AW60" s="1588"/>
      <c r="AX60" s="1588"/>
      <c r="AY60" s="1588"/>
      <c r="AZ60" s="1588"/>
      <c r="BA60" s="1588"/>
      <c r="BB60" s="1583"/>
      <c r="BC60" s="1583"/>
      <c r="BD60" s="1583"/>
      <c r="BE60" s="1583"/>
      <c r="BF60" s="1583"/>
      <c r="BG60" s="1583"/>
      <c r="BH60" s="1590"/>
      <c r="BI60" s="1590"/>
      <c r="BJ60" s="1590"/>
      <c r="BK60" s="1590"/>
    </row>
    <row r="61" spans="2:63" s="371" customFormat="1" ht="14.25" customHeight="1">
      <c r="B61" s="1578"/>
      <c r="C61" s="1579"/>
      <c r="D61" s="1579"/>
      <c r="E61" s="1579"/>
      <c r="F61" s="1579"/>
      <c r="G61" s="1579"/>
      <c r="H61" s="1579"/>
      <c r="I61" s="1579"/>
      <c r="J61" s="1579"/>
      <c r="K61" s="1579"/>
      <c r="L61" s="1579"/>
      <c r="M61" s="1579"/>
      <c r="N61" s="1579"/>
      <c r="O61" s="391"/>
      <c r="P61" s="1581"/>
      <c r="Q61" s="1581"/>
      <c r="R61" s="1582"/>
      <c r="S61" s="1582"/>
      <c r="T61" s="1583"/>
      <c r="U61" s="1583"/>
      <c r="V61" s="1581"/>
      <c r="W61" s="1581"/>
      <c r="X61" s="1583"/>
      <c r="Y61" s="1583"/>
      <c r="Z61" s="1583"/>
      <c r="AA61" s="1583"/>
      <c r="AB61" s="1584"/>
      <c r="AC61" s="1587"/>
      <c r="AD61" s="1587"/>
      <c r="AE61" s="1587"/>
      <c r="AF61" s="1587"/>
      <c r="AG61" s="1587"/>
      <c r="AH61" s="1583"/>
      <c r="AI61" s="1583"/>
      <c r="AJ61" s="1583"/>
      <c r="AK61" s="1583"/>
      <c r="AL61" s="1583"/>
      <c r="AM61" s="1583"/>
      <c r="AN61" s="1587"/>
      <c r="AO61" s="1587"/>
      <c r="AP61" s="1587"/>
      <c r="AQ61" s="1587"/>
      <c r="AR61" s="1583"/>
      <c r="AS61" s="1583"/>
      <c r="AT61" s="1583"/>
      <c r="AU61" s="1583"/>
      <c r="AV61" s="1576"/>
      <c r="AW61" s="1576"/>
      <c r="AX61" s="1576"/>
      <c r="AY61" s="1576"/>
      <c r="AZ61" s="1576"/>
      <c r="BA61" s="1576"/>
      <c r="BB61" s="1583"/>
      <c r="BC61" s="1583"/>
      <c r="BD61" s="1583"/>
      <c r="BE61" s="1583"/>
      <c r="BF61" s="1583"/>
      <c r="BG61" s="1583"/>
      <c r="BH61" s="1590"/>
      <c r="BI61" s="1590"/>
      <c r="BJ61" s="1590"/>
      <c r="BK61" s="1590"/>
    </row>
    <row r="62" spans="2:63" s="371" customFormat="1" ht="15.75">
      <c r="B62" s="1578"/>
      <c r="C62" s="1579"/>
      <c r="D62" s="1579"/>
      <c r="E62" s="1579"/>
      <c r="F62" s="1579"/>
      <c r="G62" s="1579"/>
      <c r="H62" s="1579"/>
      <c r="I62" s="1579"/>
      <c r="J62" s="1579"/>
      <c r="K62" s="1579"/>
      <c r="L62" s="1579"/>
      <c r="M62" s="1579"/>
      <c r="N62" s="1579"/>
      <c r="O62" s="391"/>
      <c r="P62" s="1581"/>
      <c r="Q62" s="1581"/>
      <c r="R62" s="1582"/>
      <c r="S62" s="1582"/>
      <c r="T62" s="1583"/>
      <c r="U62" s="1583"/>
      <c r="V62" s="1581"/>
      <c r="W62" s="1581"/>
      <c r="X62" s="1583"/>
      <c r="Y62" s="1583"/>
      <c r="Z62" s="1583"/>
      <c r="AA62" s="1583"/>
      <c r="AB62" s="1583"/>
      <c r="AC62" s="1583"/>
      <c r="AD62" s="1583"/>
      <c r="AE62" s="1583"/>
      <c r="AF62" s="1583"/>
      <c r="AG62" s="1583"/>
      <c r="AH62" s="1583"/>
      <c r="AI62" s="1583"/>
      <c r="AJ62" s="1583"/>
      <c r="AK62" s="1583"/>
      <c r="AL62" s="1583"/>
      <c r="AM62" s="1583"/>
      <c r="AN62" s="1591"/>
      <c r="AO62" s="1592"/>
      <c r="AP62" s="1591"/>
      <c r="AQ62" s="1592"/>
      <c r="AR62" s="1583"/>
      <c r="AS62" s="1583"/>
      <c r="AT62" s="1583"/>
      <c r="AU62" s="1583"/>
      <c r="AV62" s="1589"/>
      <c r="AW62" s="1589"/>
      <c r="AX62" s="1583"/>
      <c r="AY62" s="1583"/>
      <c r="AZ62" s="1583"/>
      <c r="BA62" s="1583"/>
      <c r="BB62" s="1583"/>
      <c r="BC62" s="1583"/>
      <c r="BD62" s="1583"/>
      <c r="BE62" s="1583"/>
      <c r="BF62" s="1583"/>
      <c r="BG62" s="1583"/>
      <c r="BH62" s="1583"/>
      <c r="BI62" s="1583"/>
      <c r="BJ62" s="1583"/>
      <c r="BK62" s="1583"/>
    </row>
    <row r="63" spans="2:63" s="371" customFormat="1" ht="15.75">
      <c r="B63" s="1578"/>
      <c r="C63" s="1579"/>
      <c r="D63" s="1579"/>
      <c r="E63" s="1579"/>
      <c r="F63" s="1579"/>
      <c r="G63" s="1579"/>
      <c r="H63" s="1579"/>
      <c r="I63" s="1579"/>
      <c r="J63" s="1579"/>
      <c r="K63" s="1579"/>
      <c r="L63" s="1579"/>
      <c r="M63" s="1579"/>
      <c r="N63" s="1579"/>
      <c r="O63" s="391"/>
      <c r="P63" s="1581"/>
      <c r="Q63" s="1581"/>
      <c r="R63" s="1582"/>
      <c r="S63" s="1582"/>
      <c r="T63" s="1583"/>
      <c r="U63" s="1583"/>
      <c r="V63" s="1581"/>
      <c r="W63" s="1581"/>
      <c r="X63" s="1583"/>
      <c r="Y63" s="1583"/>
      <c r="Z63" s="1583"/>
      <c r="AA63" s="1583"/>
      <c r="AB63" s="1583"/>
      <c r="AC63" s="1583"/>
      <c r="AD63" s="1583"/>
      <c r="AE63" s="1583"/>
      <c r="AF63" s="1583"/>
      <c r="AG63" s="1583"/>
      <c r="AH63" s="1583"/>
      <c r="AI63" s="1583"/>
      <c r="AJ63" s="1583"/>
      <c r="AK63" s="1583"/>
      <c r="AL63" s="1583"/>
      <c r="AM63" s="1583"/>
      <c r="AN63" s="1592"/>
      <c r="AO63" s="1592"/>
      <c r="AP63" s="1592"/>
      <c r="AQ63" s="1592"/>
      <c r="AR63" s="1583"/>
      <c r="AS63" s="1583"/>
      <c r="AT63" s="1583"/>
      <c r="AU63" s="1583"/>
      <c r="AV63" s="1589"/>
      <c r="AW63" s="1589"/>
      <c r="AX63" s="1583"/>
      <c r="AY63" s="1583"/>
      <c r="AZ63" s="1583"/>
      <c r="BA63" s="1583"/>
      <c r="BB63" s="1583"/>
      <c r="BC63" s="1583"/>
      <c r="BD63" s="1583"/>
      <c r="BE63" s="1583"/>
      <c r="BF63" s="1583"/>
      <c r="BG63" s="1583"/>
      <c r="BH63" s="1583"/>
      <c r="BI63" s="1583"/>
      <c r="BJ63" s="1583"/>
      <c r="BK63" s="1583"/>
    </row>
    <row r="64" spans="2:63" s="371" customFormat="1" ht="15.75">
      <c r="B64" s="1578"/>
      <c r="C64" s="1579"/>
      <c r="D64" s="1579"/>
      <c r="E64" s="1579"/>
      <c r="F64" s="1579"/>
      <c r="G64" s="1579"/>
      <c r="H64" s="1579"/>
      <c r="I64" s="1579"/>
      <c r="J64" s="1579"/>
      <c r="K64" s="1579"/>
      <c r="L64" s="1579"/>
      <c r="M64" s="1579"/>
      <c r="N64" s="1579"/>
      <c r="O64" s="391"/>
      <c r="P64" s="1581"/>
      <c r="Q64" s="1581"/>
      <c r="R64" s="1582"/>
      <c r="S64" s="1582"/>
      <c r="T64" s="1583"/>
      <c r="U64" s="1583"/>
      <c r="V64" s="1581"/>
      <c r="W64" s="1581"/>
      <c r="X64" s="1583"/>
      <c r="Y64" s="1583"/>
      <c r="Z64" s="1583"/>
      <c r="AA64" s="1583"/>
      <c r="AB64" s="1583"/>
      <c r="AC64" s="1583"/>
      <c r="AD64" s="1583"/>
      <c r="AE64" s="1583"/>
      <c r="AF64" s="1583"/>
      <c r="AG64" s="1583"/>
      <c r="AH64" s="1583"/>
      <c r="AI64" s="1583"/>
      <c r="AJ64" s="1583"/>
      <c r="AK64" s="1583"/>
      <c r="AL64" s="1583"/>
      <c r="AM64" s="1583"/>
      <c r="AN64" s="1592"/>
      <c r="AO64" s="1592"/>
      <c r="AP64" s="1592"/>
      <c r="AQ64" s="1592"/>
      <c r="AR64" s="1583"/>
      <c r="AS64" s="1583"/>
      <c r="AT64" s="1583"/>
      <c r="AU64" s="1583"/>
      <c r="AV64" s="1589"/>
      <c r="AW64" s="1589"/>
      <c r="AX64" s="1583"/>
      <c r="AY64" s="1583"/>
      <c r="AZ64" s="1583"/>
      <c r="BA64" s="1583"/>
      <c r="BB64" s="1583"/>
      <c r="BC64" s="1583"/>
      <c r="BD64" s="1583"/>
      <c r="BE64" s="1583"/>
      <c r="BF64" s="1583"/>
      <c r="BG64" s="1583"/>
      <c r="BH64" s="1583"/>
      <c r="BI64" s="1583"/>
      <c r="BJ64" s="1583"/>
      <c r="BK64" s="1583"/>
    </row>
    <row r="65" spans="2:63" s="371" customFormat="1" ht="12.75">
      <c r="B65" s="393"/>
      <c r="C65" s="1593"/>
      <c r="D65" s="1593"/>
      <c r="E65" s="1593"/>
      <c r="F65" s="1593"/>
      <c r="G65" s="1593"/>
      <c r="H65" s="1593"/>
      <c r="I65" s="1593"/>
      <c r="J65" s="1593"/>
      <c r="K65" s="1593"/>
      <c r="L65" s="1593"/>
      <c r="M65" s="1593"/>
      <c r="N65" s="1593"/>
      <c r="O65" s="374"/>
      <c r="P65" s="1580"/>
      <c r="Q65" s="1580"/>
      <c r="R65" s="1580"/>
      <c r="S65" s="1580"/>
      <c r="T65" s="1580"/>
      <c r="U65" s="1580"/>
      <c r="V65" s="1580"/>
      <c r="W65" s="1580"/>
      <c r="X65" s="1580"/>
      <c r="Y65" s="1580"/>
      <c r="Z65" s="1580"/>
      <c r="AA65" s="1580"/>
      <c r="AB65" s="1580"/>
      <c r="AC65" s="1580"/>
      <c r="AD65" s="1580"/>
      <c r="AE65" s="1580"/>
      <c r="AF65" s="1580"/>
      <c r="AG65" s="1580"/>
      <c r="AH65" s="1580"/>
      <c r="AI65" s="1580"/>
      <c r="AJ65" s="1580"/>
      <c r="AK65" s="1580"/>
      <c r="AL65" s="1580"/>
      <c r="AM65" s="1580"/>
      <c r="AN65" s="1580"/>
      <c r="AO65" s="1580"/>
      <c r="AP65" s="1580"/>
      <c r="AQ65" s="1580"/>
      <c r="AR65" s="1580"/>
      <c r="AS65" s="1580"/>
      <c r="AT65" s="1580"/>
      <c r="AU65" s="1580"/>
      <c r="AV65" s="1580"/>
      <c r="AW65" s="1580"/>
      <c r="AX65" s="1580"/>
      <c r="AY65" s="1580"/>
      <c r="AZ65" s="1580"/>
      <c r="BA65" s="1580"/>
      <c r="BB65" s="1580"/>
      <c r="BC65" s="1580"/>
      <c r="BD65" s="1580"/>
      <c r="BE65" s="1580"/>
      <c r="BF65" s="1580"/>
      <c r="BG65" s="1580"/>
      <c r="BH65" s="1580"/>
      <c r="BI65" s="1580"/>
      <c r="BJ65" s="1580"/>
      <c r="BK65" s="1580"/>
    </row>
    <row r="66" spans="2:63" s="371" customFormat="1" ht="12.75">
      <c r="B66" s="393"/>
      <c r="C66" s="1593"/>
      <c r="D66" s="1593"/>
      <c r="E66" s="1593"/>
      <c r="F66" s="1593"/>
      <c r="G66" s="1593"/>
      <c r="H66" s="1593"/>
      <c r="I66" s="1593"/>
      <c r="J66" s="1593"/>
      <c r="K66" s="1593"/>
      <c r="L66" s="1593"/>
      <c r="M66" s="1593"/>
      <c r="N66" s="1593"/>
      <c r="O66" s="374"/>
      <c r="P66" s="1580"/>
      <c r="Q66" s="1580"/>
      <c r="R66" s="1580"/>
      <c r="S66" s="1580"/>
      <c r="T66" s="1580"/>
      <c r="U66" s="1580"/>
      <c r="V66" s="1580"/>
      <c r="W66" s="1580"/>
      <c r="X66" s="1580"/>
      <c r="Y66" s="1580"/>
      <c r="Z66" s="1580"/>
      <c r="AA66" s="1580"/>
      <c r="AB66" s="1580"/>
      <c r="AC66" s="1580"/>
      <c r="AD66" s="1580"/>
      <c r="AE66" s="1580"/>
      <c r="AF66" s="1580"/>
      <c r="AG66" s="1580"/>
      <c r="AH66" s="1580"/>
      <c r="AI66" s="1580"/>
      <c r="AJ66" s="1580"/>
      <c r="AK66" s="1580"/>
      <c r="AL66" s="1580"/>
      <c r="AM66" s="1580"/>
      <c r="AN66" s="1580"/>
      <c r="AO66" s="1580"/>
      <c r="AP66" s="1580"/>
      <c r="AQ66" s="1580"/>
      <c r="AR66" s="1580"/>
      <c r="AS66" s="1580"/>
      <c r="AT66" s="1580"/>
      <c r="AU66" s="1580"/>
      <c r="AV66" s="1580"/>
      <c r="AW66" s="1580"/>
      <c r="AX66" s="1580"/>
      <c r="AY66" s="1580"/>
      <c r="AZ66" s="1580"/>
      <c r="BA66" s="1580"/>
      <c r="BB66" s="1580"/>
      <c r="BC66" s="1580"/>
      <c r="BD66" s="1580"/>
      <c r="BE66" s="1580"/>
      <c r="BF66" s="1580"/>
      <c r="BG66" s="1580"/>
      <c r="BH66" s="1580"/>
      <c r="BI66" s="1580"/>
      <c r="BJ66" s="1580"/>
      <c r="BK66" s="1580"/>
    </row>
    <row r="67" spans="2:63" s="371" customFormat="1" ht="12.75">
      <c r="B67" s="393"/>
      <c r="C67" s="1593"/>
      <c r="D67" s="1593"/>
      <c r="E67" s="1593"/>
      <c r="F67" s="1593"/>
      <c r="G67" s="1593"/>
      <c r="H67" s="1593"/>
      <c r="I67" s="1593"/>
      <c r="J67" s="1593"/>
      <c r="K67" s="1593"/>
      <c r="L67" s="1593"/>
      <c r="M67" s="1593"/>
      <c r="N67" s="1593"/>
      <c r="O67" s="374"/>
      <c r="P67" s="1580"/>
      <c r="Q67" s="1580"/>
      <c r="R67" s="1580"/>
      <c r="S67" s="1580"/>
      <c r="T67" s="1580"/>
      <c r="U67" s="1580"/>
      <c r="V67" s="1580"/>
      <c r="W67" s="1580"/>
      <c r="X67" s="1580"/>
      <c r="Y67" s="1580"/>
      <c r="Z67" s="1580"/>
      <c r="AA67" s="1580"/>
      <c r="AB67" s="1580"/>
      <c r="AC67" s="1580"/>
      <c r="AD67" s="1580"/>
      <c r="AE67" s="1580"/>
      <c r="AF67" s="1580"/>
      <c r="AG67" s="1580"/>
      <c r="AH67" s="1580"/>
      <c r="AI67" s="1580"/>
      <c r="AJ67" s="1580"/>
      <c r="AK67" s="1580"/>
      <c r="AL67" s="1580"/>
      <c r="AM67" s="1580"/>
      <c r="AN67" s="1580"/>
      <c r="AO67" s="1580"/>
      <c r="AP67" s="1580"/>
      <c r="AQ67" s="1580"/>
      <c r="AR67" s="1580"/>
      <c r="AS67" s="1580"/>
      <c r="AT67" s="1580"/>
      <c r="AU67" s="1580"/>
      <c r="AV67" s="1580"/>
      <c r="AW67" s="1580"/>
      <c r="AX67" s="1580"/>
      <c r="AY67" s="1580"/>
      <c r="AZ67" s="1580"/>
      <c r="BA67" s="1580"/>
      <c r="BB67" s="1580"/>
      <c r="BC67" s="1580"/>
      <c r="BD67" s="1580"/>
      <c r="BE67" s="1580"/>
      <c r="BF67" s="1580"/>
      <c r="BG67" s="1580"/>
      <c r="BH67" s="1580"/>
      <c r="BI67" s="1580"/>
      <c r="BJ67" s="1580"/>
      <c r="BK67" s="1580"/>
    </row>
    <row r="68" spans="2:63" s="371" customFormat="1" ht="12.75">
      <c r="B68" s="405"/>
      <c r="C68" s="1594"/>
      <c r="D68" s="1594"/>
      <c r="E68" s="1594"/>
      <c r="F68" s="1594"/>
      <c r="G68" s="1594"/>
      <c r="H68" s="1594"/>
      <c r="I68" s="1594"/>
      <c r="J68" s="1594"/>
      <c r="K68" s="1594"/>
      <c r="L68" s="1594"/>
      <c r="M68" s="1594"/>
      <c r="N68" s="1594"/>
      <c r="O68" s="372"/>
      <c r="P68" s="1595"/>
      <c r="Q68" s="1595"/>
      <c r="R68" s="1595"/>
      <c r="S68" s="1595"/>
      <c r="T68" s="1595"/>
      <c r="U68" s="1595"/>
      <c r="V68" s="1595"/>
      <c r="W68" s="1595"/>
      <c r="X68" s="1595"/>
      <c r="Y68" s="1595"/>
      <c r="Z68" s="1595"/>
      <c r="AA68" s="1595"/>
      <c r="AB68" s="1595"/>
      <c r="AC68" s="1595"/>
      <c r="AD68" s="1595"/>
      <c r="AE68" s="1595"/>
      <c r="AF68" s="1595"/>
      <c r="AG68" s="1595"/>
      <c r="AH68" s="1595"/>
      <c r="AI68" s="1595"/>
      <c r="AJ68" s="1595"/>
      <c r="AK68" s="1595"/>
      <c r="AL68" s="1595"/>
      <c r="AM68" s="1595"/>
      <c r="AN68" s="1595"/>
      <c r="AO68" s="1595"/>
      <c r="AP68" s="1580"/>
      <c r="AQ68" s="1580"/>
      <c r="AR68" s="1580"/>
      <c r="AS68" s="1580"/>
      <c r="AT68" s="1580"/>
      <c r="AU68" s="1580"/>
      <c r="AV68" s="393"/>
      <c r="AW68" s="393"/>
      <c r="AX68" s="393"/>
      <c r="AY68" s="393"/>
      <c r="AZ68" s="393"/>
      <c r="BA68" s="393"/>
      <c r="BB68" s="393"/>
      <c r="BC68" s="393"/>
      <c r="BD68" s="393"/>
      <c r="BE68" s="393"/>
      <c r="BF68" s="393"/>
      <c r="BG68" s="393"/>
      <c r="BH68" s="393"/>
      <c r="BI68" s="393"/>
      <c r="BJ68" s="393"/>
      <c r="BK68" s="393"/>
    </row>
    <row r="69" spans="2:63" s="371" customFormat="1" ht="12.75">
      <c r="B69" s="393"/>
      <c r="C69" s="1593"/>
      <c r="D69" s="1593"/>
      <c r="E69" s="1593"/>
      <c r="F69" s="1593"/>
      <c r="G69" s="1593"/>
      <c r="H69" s="1593"/>
      <c r="I69" s="1593"/>
      <c r="J69" s="1593"/>
      <c r="K69" s="1593"/>
      <c r="L69" s="1593"/>
      <c r="M69" s="1593"/>
      <c r="N69" s="1593"/>
      <c r="O69" s="374"/>
      <c r="P69" s="1580"/>
      <c r="Q69" s="1580"/>
      <c r="R69" s="1580"/>
      <c r="S69" s="1580"/>
      <c r="T69" s="1580"/>
      <c r="U69" s="1580"/>
      <c r="V69" s="1580"/>
      <c r="W69" s="1580"/>
      <c r="X69" s="1580"/>
      <c r="Y69" s="1580"/>
      <c r="Z69" s="1580"/>
      <c r="AA69" s="1580"/>
      <c r="AB69" s="1580"/>
      <c r="AC69" s="1580"/>
      <c r="AD69" s="1580"/>
      <c r="AE69" s="1580"/>
      <c r="AF69" s="1580"/>
      <c r="AG69" s="1580"/>
      <c r="AH69" s="1580"/>
      <c r="AI69" s="1580"/>
      <c r="AJ69" s="1580"/>
      <c r="AK69" s="1580"/>
      <c r="AL69" s="1580"/>
      <c r="AM69" s="1580"/>
      <c r="AN69" s="1580"/>
      <c r="AO69" s="1580"/>
      <c r="AP69" s="1580"/>
      <c r="AQ69" s="1580"/>
      <c r="AR69" s="1580"/>
      <c r="AS69" s="1580"/>
      <c r="AT69" s="1580"/>
      <c r="AU69" s="1580"/>
      <c r="AV69" s="1580"/>
      <c r="AW69" s="1580"/>
      <c r="AX69" s="1580"/>
      <c r="AY69" s="1580"/>
      <c r="AZ69" s="1580"/>
      <c r="BA69" s="1580"/>
      <c r="BB69" s="1580"/>
      <c r="BC69" s="1580"/>
      <c r="BD69" s="1580"/>
      <c r="BE69" s="1580"/>
      <c r="BF69" s="1580"/>
      <c r="BG69" s="1580"/>
      <c r="BH69" s="1580"/>
      <c r="BI69" s="1580"/>
      <c r="BJ69" s="1580"/>
      <c r="BK69" s="1580"/>
    </row>
    <row r="70" spans="2:63" s="371" customFormat="1" ht="12.75">
      <c r="B70" s="393"/>
      <c r="C70" s="1593"/>
      <c r="D70" s="1593"/>
      <c r="E70" s="1593"/>
      <c r="F70" s="1593"/>
      <c r="G70" s="1593"/>
      <c r="H70" s="1593"/>
      <c r="I70" s="1593"/>
      <c r="J70" s="1593"/>
      <c r="K70" s="1593"/>
      <c r="L70" s="1593"/>
      <c r="M70" s="1593"/>
      <c r="N70" s="1593"/>
      <c r="O70" s="374"/>
      <c r="P70" s="1580"/>
      <c r="Q70" s="1580"/>
      <c r="R70" s="1580"/>
      <c r="S70" s="1580"/>
      <c r="T70" s="1580"/>
      <c r="U70" s="1580"/>
      <c r="V70" s="1580"/>
      <c r="W70" s="1580"/>
      <c r="X70" s="1580"/>
      <c r="Y70" s="1580"/>
      <c r="Z70" s="1580"/>
      <c r="AA70" s="1580"/>
      <c r="AB70" s="1580"/>
      <c r="AC70" s="1580"/>
      <c r="AD70" s="1580"/>
      <c r="AE70" s="1580"/>
      <c r="AF70" s="1580"/>
      <c r="AG70" s="1580"/>
      <c r="AH70" s="1580"/>
      <c r="AI70" s="1580"/>
      <c r="AJ70" s="1580"/>
      <c r="AK70" s="1580"/>
      <c r="AL70" s="1580"/>
      <c r="AM70" s="1580"/>
      <c r="AN70" s="1580"/>
      <c r="AO70" s="1580"/>
      <c r="AP70" s="1580"/>
      <c r="AQ70" s="1580"/>
      <c r="AR70" s="1580"/>
      <c r="AS70" s="1580"/>
      <c r="AT70" s="1580"/>
      <c r="AU70" s="1580"/>
      <c r="AV70" s="1580"/>
      <c r="AW70" s="1580"/>
      <c r="AX70" s="1580"/>
      <c r="AY70" s="1580"/>
      <c r="AZ70" s="1580"/>
      <c r="BA70" s="1580"/>
      <c r="BB70" s="1580"/>
      <c r="BC70" s="1580"/>
      <c r="BD70" s="1580"/>
      <c r="BE70" s="1580"/>
      <c r="BF70" s="1580"/>
      <c r="BG70" s="1580"/>
      <c r="BH70" s="1580"/>
      <c r="BI70" s="1580"/>
      <c r="BJ70" s="1580"/>
      <c r="BK70" s="1580"/>
    </row>
    <row r="71" spans="2:63" s="371" customFormat="1" ht="12.75">
      <c r="B71" s="393"/>
      <c r="C71" s="1593"/>
      <c r="D71" s="1593"/>
      <c r="E71" s="1593"/>
      <c r="F71" s="1593"/>
      <c r="G71" s="1593"/>
      <c r="H71" s="1593"/>
      <c r="I71" s="1593"/>
      <c r="J71" s="1593"/>
      <c r="K71" s="1593"/>
      <c r="L71" s="1593"/>
      <c r="M71" s="1593"/>
      <c r="N71" s="1593"/>
      <c r="O71" s="374"/>
      <c r="P71" s="1580"/>
      <c r="Q71" s="1580"/>
      <c r="R71" s="1580"/>
      <c r="S71" s="1580"/>
      <c r="T71" s="1580"/>
      <c r="U71" s="1580"/>
      <c r="V71" s="1580"/>
      <c r="W71" s="1580"/>
      <c r="X71" s="1580"/>
      <c r="Y71" s="1580"/>
      <c r="Z71" s="1580"/>
      <c r="AA71" s="1580"/>
      <c r="AB71" s="1580"/>
      <c r="AC71" s="1580"/>
      <c r="AD71" s="1580"/>
      <c r="AE71" s="1580"/>
      <c r="AF71" s="1580"/>
      <c r="AG71" s="1580"/>
      <c r="AH71" s="1580"/>
      <c r="AI71" s="1580"/>
      <c r="AJ71" s="1580"/>
      <c r="AK71" s="1580"/>
      <c r="AL71" s="1580"/>
      <c r="AM71" s="1580"/>
      <c r="AN71" s="1580"/>
      <c r="AO71" s="1580"/>
      <c r="AP71" s="1580"/>
      <c r="AQ71" s="1580"/>
      <c r="AR71" s="1580"/>
      <c r="AS71" s="1580"/>
      <c r="AT71" s="1580"/>
      <c r="AU71" s="1580"/>
      <c r="AV71" s="1580"/>
      <c r="AW71" s="1580"/>
      <c r="AX71" s="1580"/>
      <c r="AY71" s="1580"/>
      <c r="AZ71" s="1580"/>
      <c r="BA71" s="1580"/>
      <c r="BB71" s="1580"/>
      <c r="BC71" s="1580"/>
      <c r="BD71" s="1580"/>
      <c r="BE71" s="1580"/>
      <c r="BF71" s="1580"/>
      <c r="BG71" s="1580"/>
      <c r="BH71" s="1580"/>
      <c r="BI71" s="1580"/>
      <c r="BJ71" s="1580"/>
      <c r="BK71" s="1580"/>
    </row>
    <row r="72" spans="2:63" s="371" customFormat="1" ht="12.75">
      <c r="B72" s="393"/>
      <c r="C72" s="1593"/>
      <c r="D72" s="1593"/>
      <c r="E72" s="1593"/>
      <c r="F72" s="1593"/>
      <c r="G72" s="1593"/>
      <c r="H72" s="1593"/>
      <c r="I72" s="1593"/>
      <c r="J72" s="1593"/>
      <c r="K72" s="1593"/>
      <c r="L72" s="1593"/>
      <c r="M72" s="1593"/>
      <c r="N72" s="1593"/>
      <c r="O72" s="374"/>
      <c r="P72" s="1580"/>
      <c r="Q72" s="1580"/>
      <c r="R72" s="1580"/>
      <c r="S72" s="1580"/>
      <c r="T72" s="1580"/>
      <c r="U72" s="1580"/>
      <c r="V72" s="1580"/>
      <c r="W72" s="1580"/>
      <c r="X72" s="1580"/>
      <c r="Y72" s="1580"/>
      <c r="Z72" s="1580"/>
      <c r="AA72" s="1580"/>
      <c r="AB72" s="1580"/>
      <c r="AC72" s="1580"/>
      <c r="AD72" s="1580"/>
      <c r="AE72" s="1580"/>
      <c r="AF72" s="1580"/>
      <c r="AG72" s="1580"/>
      <c r="AH72" s="1580"/>
      <c r="AI72" s="1580"/>
      <c r="AJ72" s="1580"/>
      <c r="AK72" s="1580"/>
      <c r="AL72" s="1580"/>
      <c r="AM72" s="1580"/>
      <c r="AN72" s="1580"/>
      <c r="AO72" s="1580"/>
      <c r="AP72" s="1580"/>
      <c r="AQ72" s="1580"/>
      <c r="AR72" s="1580"/>
      <c r="AS72" s="1580"/>
      <c r="AT72" s="1580"/>
      <c r="AU72" s="1580"/>
      <c r="AV72" s="1580"/>
      <c r="AW72" s="1580"/>
      <c r="AX72" s="1580"/>
      <c r="AY72" s="1580"/>
      <c r="AZ72" s="1580"/>
      <c r="BA72" s="1580"/>
      <c r="BB72" s="1580"/>
      <c r="BC72" s="1580"/>
      <c r="BD72" s="1580"/>
      <c r="BE72" s="1580"/>
      <c r="BF72" s="1580"/>
      <c r="BG72" s="1580"/>
      <c r="BH72" s="1580"/>
      <c r="BI72" s="1580"/>
      <c r="BJ72" s="1580"/>
      <c r="BK72" s="1580"/>
    </row>
    <row r="73" spans="2:63" s="371" customFormat="1" ht="12.75">
      <c r="B73" s="393"/>
      <c r="C73" s="1593"/>
      <c r="D73" s="1593"/>
      <c r="E73" s="1593"/>
      <c r="F73" s="1593"/>
      <c r="G73" s="1593"/>
      <c r="H73" s="1593"/>
      <c r="I73" s="1593"/>
      <c r="J73" s="1593"/>
      <c r="K73" s="1593"/>
      <c r="L73" s="1593"/>
      <c r="M73" s="1593"/>
      <c r="N73" s="1593"/>
      <c r="O73" s="374"/>
      <c r="P73" s="1580"/>
      <c r="Q73" s="1580"/>
      <c r="R73" s="1580"/>
      <c r="S73" s="1580"/>
      <c r="T73" s="1580"/>
      <c r="U73" s="1580"/>
      <c r="V73" s="1580"/>
      <c r="W73" s="1580"/>
      <c r="X73" s="1580"/>
      <c r="Y73" s="1580"/>
      <c r="Z73" s="1580"/>
      <c r="AA73" s="1580"/>
      <c r="AB73" s="1580"/>
      <c r="AC73" s="1580"/>
      <c r="AD73" s="1580"/>
      <c r="AE73" s="1580"/>
      <c r="AF73" s="1580"/>
      <c r="AG73" s="1580"/>
      <c r="AH73" s="1580"/>
      <c r="AI73" s="1580"/>
      <c r="AJ73" s="1580"/>
      <c r="AK73" s="1580"/>
      <c r="AL73" s="1580"/>
      <c r="AM73" s="1580"/>
      <c r="AN73" s="1580"/>
      <c r="AO73" s="1580"/>
      <c r="AP73" s="1580"/>
      <c r="AQ73" s="1580"/>
      <c r="AR73" s="1580"/>
      <c r="AS73" s="1580"/>
      <c r="AT73" s="1580"/>
      <c r="AU73" s="1580"/>
      <c r="AV73" s="1580"/>
      <c r="AW73" s="1580"/>
      <c r="AX73" s="1580"/>
      <c r="AY73" s="1580"/>
      <c r="AZ73" s="1580"/>
      <c r="BA73" s="1580"/>
      <c r="BB73" s="1580"/>
      <c r="BC73" s="1580"/>
      <c r="BD73" s="1580"/>
      <c r="BE73" s="1580"/>
      <c r="BF73" s="1580"/>
      <c r="BG73" s="1580"/>
      <c r="BH73" s="1580"/>
      <c r="BI73" s="1580"/>
      <c r="BJ73" s="1580"/>
      <c r="BK73" s="1580"/>
    </row>
    <row r="74" spans="2:63" s="371" customFormat="1" ht="12.75">
      <c r="B74" s="393"/>
      <c r="C74" s="1593"/>
      <c r="D74" s="1593"/>
      <c r="E74" s="1593"/>
      <c r="F74" s="1593"/>
      <c r="G74" s="1593"/>
      <c r="H74" s="1593"/>
      <c r="I74" s="1593"/>
      <c r="J74" s="1593"/>
      <c r="K74" s="1593"/>
      <c r="L74" s="1593"/>
      <c r="M74" s="1593"/>
      <c r="N74" s="1593"/>
      <c r="O74" s="374"/>
      <c r="P74" s="1580"/>
      <c r="Q74" s="1580"/>
      <c r="R74" s="1580"/>
      <c r="S74" s="1580"/>
      <c r="T74" s="1580"/>
      <c r="U74" s="1580"/>
      <c r="V74" s="1580"/>
      <c r="W74" s="1580"/>
      <c r="X74" s="1580"/>
      <c r="Y74" s="1580"/>
      <c r="Z74" s="1580"/>
      <c r="AA74" s="1580"/>
      <c r="AB74" s="1580"/>
      <c r="AC74" s="1580"/>
      <c r="AD74" s="1580"/>
      <c r="AE74" s="1580"/>
      <c r="AF74" s="1580"/>
      <c r="AG74" s="1580"/>
      <c r="AH74" s="1580"/>
      <c r="AI74" s="1580"/>
      <c r="AJ74" s="1580"/>
      <c r="AK74" s="1580"/>
      <c r="AL74" s="1580"/>
      <c r="AM74" s="1580"/>
      <c r="AN74" s="1580"/>
      <c r="AO74" s="1580"/>
      <c r="AP74" s="1580"/>
      <c r="AQ74" s="1580"/>
      <c r="AR74" s="1580"/>
      <c r="AS74" s="1580"/>
      <c r="AT74" s="1580"/>
      <c r="AU74" s="1580"/>
      <c r="AV74" s="1580"/>
      <c r="AW74" s="1580"/>
      <c r="AX74" s="1580"/>
      <c r="AY74" s="1580"/>
      <c r="AZ74" s="1580"/>
      <c r="BA74" s="1580"/>
      <c r="BB74" s="1580"/>
      <c r="BC74" s="1580"/>
      <c r="BD74" s="1580"/>
      <c r="BE74" s="1580"/>
      <c r="BF74" s="1580"/>
      <c r="BG74" s="1580"/>
      <c r="BH74" s="1580"/>
      <c r="BI74" s="1580"/>
      <c r="BJ74" s="1580"/>
      <c r="BK74" s="1580"/>
    </row>
    <row r="75" spans="2:63" s="371" customFormat="1" ht="12.75">
      <c r="B75" s="393"/>
      <c r="C75" s="1593"/>
      <c r="D75" s="1593"/>
      <c r="E75" s="1593"/>
      <c r="F75" s="1593"/>
      <c r="G75" s="1593"/>
      <c r="H75" s="1593"/>
      <c r="I75" s="1593"/>
      <c r="J75" s="1593"/>
      <c r="K75" s="1593"/>
      <c r="L75" s="1593"/>
      <c r="M75" s="1593"/>
      <c r="N75" s="1593"/>
      <c r="O75" s="374"/>
      <c r="P75" s="1580"/>
      <c r="Q75" s="1580"/>
      <c r="R75" s="1580"/>
      <c r="S75" s="1580"/>
      <c r="T75" s="1580"/>
      <c r="U75" s="1580"/>
      <c r="V75" s="1580"/>
      <c r="W75" s="1580"/>
      <c r="X75" s="1580"/>
      <c r="Y75" s="1580"/>
      <c r="Z75" s="1580"/>
      <c r="AA75" s="1580"/>
      <c r="AB75" s="1580"/>
      <c r="AC75" s="1580"/>
      <c r="AD75" s="1580"/>
      <c r="AE75" s="1580"/>
      <c r="AF75" s="1580"/>
      <c r="AG75" s="1580"/>
      <c r="AH75" s="1580"/>
      <c r="AI75" s="1580"/>
      <c r="AJ75" s="1580"/>
      <c r="AK75" s="1580"/>
      <c r="AL75" s="1580"/>
      <c r="AM75" s="1580"/>
      <c r="AN75" s="1580"/>
      <c r="AO75" s="1580"/>
      <c r="AP75" s="1580"/>
      <c r="AQ75" s="1580"/>
      <c r="AR75" s="1580"/>
      <c r="AS75" s="1580"/>
      <c r="AT75" s="1580"/>
      <c r="AU75" s="1580"/>
      <c r="AV75" s="1580"/>
      <c r="AW75" s="1580"/>
      <c r="AX75" s="1580"/>
      <c r="AY75" s="1580"/>
      <c r="AZ75" s="1580"/>
      <c r="BA75" s="1580"/>
      <c r="BB75" s="1580"/>
      <c r="BC75" s="1580"/>
      <c r="BD75" s="1580"/>
      <c r="BE75" s="1580"/>
      <c r="BF75" s="1580"/>
      <c r="BG75" s="1580"/>
      <c r="BH75" s="1580"/>
      <c r="BI75" s="1580"/>
      <c r="BJ75" s="1580"/>
      <c r="BK75" s="1580"/>
    </row>
    <row r="76" spans="2:63" s="371" customFormat="1" ht="12.75">
      <c r="B76" s="393"/>
      <c r="C76" s="1593"/>
      <c r="D76" s="1593"/>
      <c r="E76" s="1593"/>
      <c r="F76" s="1593"/>
      <c r="G76" s="1593"/>
      <c r="H76" s="1593"/>
      <c r="I76" s="1593"/>
      <c r="J76" s="1593"/>
      <c r="K76" s="1593"/>
      <c r="L76" s="1593"/>
      <c r="M76" s="1593"/>
      <c r="N76" s="1593"/>
      <c r="O76" s="374"/>
      <c r="P76" s="1580"/>
      <c r="Q76" s="1580"/>
      <c r="R76" s="1580"/>
      <c r="S76" s="1580"/>
      <c r="T76" s="1580"/>
      <c r="U76" s="1580"/>
      <c r="V76" s="1580"/>
      <c r="W76" s="1580"/>
      <c r="X76" s="1580"/>
      <c r="Y76" s="1580"/>
      <c r="Z76" s="1580"/>
      <c r="AA76" s="1580"/>
      <c r="AB76" s="1580"/>
      <c r="AC76" s="1580"/>
      <c r="AD76" s="1580"/>
      <c r="AE76" s="1580"/>
      <c r="AF76" s="1580"/>
      <c r="AG76" s="1580"/>
      <c r="AH76" s="1580"/>
      <c r="AI76" s="1580"/>
      <c r="AJ76" s="1580"/>
      <c r="AK76" s="1580"/>
      <c r="AL76" s="1580"/>
      <c r="AM76" s="1580"/>
      <c r="AN76" s="1580"/>
      <c r="AO76" s="1580"/>
      <c r="AP76" s="1580"/>
      <c r="AQ76" s="1580"/>
      <c r="AR76" s="1580"/>
      <c r="AS76" s="1580"/>
      <c r="AT76" s="1580"/>
      <c r="AU76" s="1580"/>
      <c r="AV76" s="1580"/>
      <c r="AW76" s="1580"/>
      <c r="AX76" s="1580"/>
      <c r="AY76" s="1580"/>
      <c r="AZ76" s="1580"/>
      <c r="BA76" s="1580"/>
      <c r="BB76" s="1580"/>
      <c r="BC76" s="1580"/>
      <c r="BD76" s="1580"/>
      <c r="BE76" s="1580"/>
      <c r="BF76" s="1580"/>
      <c r="BG76" s="1580"/>
      <c r="BH76" s="1580"/>
      <c r="BI76" s="1580"/>
      <c r="BJ76" s="1580"/>
      <c r="BK76" s="1580"/>
    </row>
    <row r="77" spans="2:63" s="371" customFormat="1" ht="12.75">
      <c r="B77" s="393"/>
      <c r="C77" s="1593"/>
      <c r="D77" s="1593"/>
      <c r="E77" s="1593"/>
      <c r="F77" s="1593"/>
      <c r="G77" s="1593"/>
      <c r="H77" s="1593"/>
      <c r="I77" s="1593"/>
      <c r="J77" s="1593"/>
      <c r="K77" s="1593"/>
      <c r="L77" s="1593"/>
      <c r="M77" s="1593"/>
      <c r="N77" s="1593"/>
      <c r="O77" s="374"/>
      <c r="P77" s="1580"/>
      <c r="Q77" s="1580"/>
      <c r="R77" s="1580"/>
      <c r="S77" s="1580"/>
      <c r="T77" s="1580"/>
      <c r="U77" s="1580"/>
      <c r="V77" s="1580"/>
      <c r="W77" s="1580"/>
      <c r="X77" s="1580"/>
      <c r="Y77" s="1580"/>
      <c r="Z77" s="1580"/>
      <c r="AA77" s="1580"/>
      <c r="AB77" s="1580"/>
      <c r="AC77" s="1580"/>
      <c r="AD77" s="1580"/>
      <c r="AE77" s="1580"/>
      <c r="AF77" s="1580"/>
      <c r="AG77" s="1580"/>
      <c r="AH77" s="1580"/>
      <c r="AI77" s="1580"/>
      <c r="AJ77" s="1580"/>
      <c r="AK77" s="1580"/>
      <c r="AL77" s="1580"/>
      <c r="AM77" s="1580"/>
      <c r="AN77" s="1580"/>
      <c r="AO77" s="1580"/>
      <c r="AP77" s="1580"/>
      <c r="AQ77" s="1580"/>
      <c r="AR77" s="1580"/>
      <c r="AS77" s="1580"/>
      <c r="AT77" s="1580"/>
      <c r="AU77" s="1580"/>
      <c r="AV77" s="1580"/>
      <c r="AW77" s="1580"/>
      <c r="AX77" s="1580"/>
      <c r="AY77" s="1580"/>
      <c r="AZ77" s="1580"/>
      <c r="BA77" s="1580"/>
      <c r="BB77" s="1580"/>
      <c r="BC77" s="1580"/>
      <c r="BD77" s="1580"/>
      <c r="BE77" s="1580"/>
      <c r="BF77" s="1580"/>
      <c r="BG77" s="1580"/>
      <c r="BH77" s="1580"/>
      <c r="BI77" s="1580"/>
      <c r="BJ77" s="1580"/>
      <c r="BK77" s="1580"/>
    </row>
    <row r="78" spans="2:63" s="371" customFormat="1" ht="12.75">
      <c r="B78" s="393"/>
      <c r="C78" s="1593"/>
      <c r="D78" s="1593"/>
      <c r="E78" s="1593"/>
      <c r="F78" s="1593"/>
      <c r="G78" s="1593"/>
      <c r="H78" s="1593"/>
      <c r="I78" s="1593"/>
      <c r="J78" s="1593"/>
      <c r="K78" s="1593"/>
      <c r="L78" s="1593"/>
      <c r="M78" s="1593"/>
      <c r="N78" s="1593"/>
      <c r="O78" s="374"/>
      <c r="P78" s="1580"/>
      <c r="Q78" s="1580"/>
      <c r="R78" s="1580"/>
      <c r="S78" s="1580"/>
      <c r="T78" s="1580"/>
      <c r="U78" s="1580"/>
      <c r="V78" s="1580"/>
      <c r="W78" s="1580"/>
      <c r="X78" s="1580"/>
      <c r="Y78" s="1580"/>
      <c r="Z78" s="1580"/>
      <c r="AA78" s="1580"/>
      <c r="AB78" s="1580"/>
      <c r="AC78" s="1580"/>
      <c r="AD78" s="1580"/>
      <c r="AE78" s="1580"/>
      <c r="AF78" s="1580"/>
      <c r="AG78" s="1580"/>
      <c r="AH78" s="1580"/>
      <c r="AI78" s="1580"/>
      <c r="AJ78" s="1580"/>
      <c r="AK78" s="1580"/>
      <c r="AL78" s="1580"/>
      <c r="AM78" s="1580"/>
      <c r="AN78" s="1580"/>
      <c r="AO78" s="1580"/>
      <c r="AP78" s="1580"/>
      <c r="AQ78" s="1580"/>
      <c r="AR78" s="1580"/>
      <c r="AS78" s="1580"/>
      <c r="AT78" s="1580"/>
      <c r="AU78" s="1580"/>
      <c r="AV78" s="1580"/>
      <c r="AW78" s="1580"/>
      <c r="AX78" s="1580"/>
      <c r="AY78" s="1580"/>
      <c r="AZ78" s="1580"/>
      <c r="BA78" s="1580"/>
      <c r="BB78" s="1580"/>
      <c r="BC78" s="1580"/>
      <c r="BD78" s="1580"/>
      <c r="BE78" s="1580"/>
      <c r="BF78" s="1580"/>
      <c r="BG78" s="1580"/>
      <c r="BH78" s="1580"/>
      <c r="BI78" s="1580"/>
      <c r="BJ78" s="1580"/>
      <c r="BK78" s="1580"/>
    </row>
    <row r="79" spans="2:63" s="371" customFormat="1" ht="12.75">
      <c r="B79" s="393"/>
      <c r="C79" s="1593"/>
      <c r="D79" s="1593"/>
      <c r="E79" s="1593"/>
      <c r="F79" s="1593"/>
      <c r="G79" s="1593"/>
      <c r="H79" s="1593"/>
      <c r="I79" s="1593"/>
      <c r="J79" s="1593"/>
      <c r="K79" s="1593"/>
      <c r="L79" s="1593"/>
      <c r="M79" s="1593"/>
      <c r="N79" s="1593"/>
      <c r="O79" s="374"/>
      <c r="P79" s="1580"/>
      <c r="Q79" s="1580"/>
      <c r="R79" s="1580"/>
      <c r="S79" s="1580"/>
      <c r="T79" s="1580"/>
      <c r="U79" s="1580"/>
      <c r="V79" s="1580"/>
      <c r="W79" s="1580"/>
      <c r="X79" s="1580"/>
      <c r="Y79" s="1580"/>
      <c r="Z79" s="1580"/>
      <c r="AA79" s="1580"/>
      <c r="AB79" s="1580"/>
      <c r="AC79" s="1580"/>
      <c r="AD79" s="1580"/>
      <c r="AE79" s="1580"/>
      <c r="AF79" s="1580"/>
      <c r="AG79" s="1580"/>
      <c r="AH79" s="1580"/>
      <c r="AI79" s="1580"/>
      <c r="AJ79" s="1580"/>
      <c r="AK79" s="1580"/>
      <c r="AL79" s="1580"/>
      <c r="AM79" s="1580"/>
      <c r="AN79" s="1580"/>
      <c r="AO79" s="1580"/>
      <c r="AP79" s="1580"/>
      <c r="AQ79" s="1580"/>
      <c r="AR79" s="1580"/>
      <c r="AS79" s="1580"/>
      <c r="AT79" s="1580"/>
      <c r="AU79" s="1580"/>
      <c r="AV79" s="1580"/>
      <c r="AW79" s="1580"/>
      <c r="AX79" s="1580"/>
      <c r="AY79" s="1580"/>
      <c r="AZ79" s="1580"/>
      <c r="BA79" s="1580"/>
      <c r="BB79" s="1580"/>
      <c r="BC79" s="1580"/>
      <c r="BD79" s="1580"/>
      <c r="BE79" s="1580"/>
      <c r="BF79" s="1580"/>
      <c r="BG79" s="1580"/>
      <c r="BH79" s="1580"/>
      <c r="BI79" s="1580"/>
      <c r="BJ79" s="1580"/>
      <c r="BK79" s="1580"/>
    </row>
    <row r="80" spans="2:63" s="371" customFormat="1" ht="12.75">
      <c r="B80" s="393"/>
      <c r="C80" s="1593"/>
      <c r="D80" s="1593"/>
      <c r="E80" s="1593"/>
      <c r="F80" s="1593"/>
      <c r="G80" s="1593"/>
      <c r="H80" s="1593"/>
      <c r="I80" s="1593"/>
      <c r="J80" s="1593"/>
      <c r="K80" s="1593"/>
      <c r="L80" s="1593"/>
      <c r="M80" s="1593"/>
      <c r="N80" s="1593"/>
      <c r="O80" s="374"/>
      <c r="P80" s="1580"/>
      <c r="Q80" s="1580"/>
      <c r="R80" s="1580"/>
      <c r="S80" s="1580"/>
      <c r="T80" s="1580"/>
      <c r="U80" s="1580"/>
      <c r="V80" s="1580"/>
      <c r="W80" s="1580"/>
      <c r="X80" s="1580"/>
      <c r="Y80" s="1580"/>
      <c r="Z80" s="1580"/>
      <c r="AA80" s="1580"/>
      <c r="AB80" s="1580"/>
      <c r="AC80" s="1580"/>
      <c r="AD80" s="1580"/>
      <c r="AE80" s="1580"/>
      <c r="AF80" s="1580"/>
      <c r="AG80" s="1580"/>
      <c r="AH80" s="1580"/>
      <c r="AI80" s="1580"/>
      <c r="AJ80" s="1580"/>
      <c r="AK80" s="1580"/>
      <c r="AL80" s="1580"/>
      <c r="AM80" s="1580"/>
      <c r="AN80" s="1580"/>
      <c r="AO80" s="1580"/>
      <c r="AP80" s="1580"/>
      <c r="AQ80" s="1580"/>
      <c r="AR80" s="1580"/>
      <c r="AS80" s="1580"/>
      <c r="AT80" s="1580"/>
      <c r="AU80" s="1580"/>
      <c r="AV80" s="1580"/>
      <c r="AW80" s="1580"/>
      <c r="AX80" s="1580"/>
      <c r="AY80" s="1580"/>
      <c r="AZ80" s="1580"/>
      <c r="BA80" s="1580"/>
      <c r="BB80" s="1580"/>
      <c r="BC80" s="1580"/>
      <c r="BD80" s="1580"/>
      <c r="BE80" s="1580"/>
      <c r="BF80" s="1580"/>
      <c r="BG80" s="1580"/>
      <c r="BH80" s="1580"/>
      <c r="BI80" s="1580"/>
      <c r="BJ80" s="1580"/>
      <c r="BK80" s="1580"/>
    </row>
    <row r="81" spans="2:63" s="371" customFormat="1" ht="12.75">
      <c r="B81" s="393"/>
      <c r="C81" s="1593"/>
      <c r="D81" s="1593"/>
      <c r="E81" s="1593"/>
      <c r="F81" s="1593"/>
      <c r="G81" s="1593"/>
      <c r="H81" s="1593"/>
      <c r="I81" s="1593"/>
      <c r="J81" s="1593"/>
      <c r="K81" s="1593"/>
      <c r="L81" s="1593"/>
      <c r="M81" s="1593"/>
      <c r="N81" s="1593"/>
      <c r="O81" s="374"/>
      <c r="P81" s="1580"/>
      <c r="Q81" s="1580"/>
      <c r="R81" s="1580"/>
      <c r="S81" s="1580"/>
      <c r="T81" s="1580"/>
      <c r="U81" s="1580"/>
      <c r="V81" s="1580"/>
      <c r="W81" s="1580"/>
      <c r="X81" s="1580"/>
      <c r="Y81" s="1580"/>
      <c r="Z81" s="1580"/>
      <c r="AA81" s="1580"/>
      <c r="AB81" s="1580"/>
      <c r="AC81" s="1580"/>
      <c r="AD81" s="1580"/>
      <c r="AE81" s="1580"/>
      <c r="AF81" s="1580"/>
      <c r="AG81" s="1580"/>
      <c r="AH81" s="1580"/>
      <c r="AI81" s="1580"/>
      <c r="AJ81" s="1580"/>
      <c r="AK81" s="1580"/>
      <c r="AL81" s="1580"/>
      <c r="AM81" s="1580"/>
      <c r="AN81" s="1580"/>
      <c r="AO81" s="1580"/>
      <c r="AP81" s="1580"/>
      <c r="AQ81" s="1580"/>
      <c r="AR81" s="1580"/>
      <c r="AS81" s="1580"/>
      <c r="AT81" s="1580"/>
      <c r="AU81" s="1580"/>
      <c r="AV81" s="1580"/>
      <c r="AW81" s="1580"/>
      <c r="AX81" s="1580"/>
      <c r="AY81" s="1580"/>
      <c r="AZ81" s="1580"/>
      <c r="BA81" s="1580"/>
      <c r="BB81" s="1580"/>
      <c r="BC81" s="1580"/>
      <c r="BD81" s="1580"/>
      <c r="BE81" s="1580"/>
      <c r="BF81" s="1580"/>
      <c r="BG81" s="1580"/>
      <c r="BH81" s="1580"/>
      <c r="BI81" s="1580"/>
      <c r="BJ81" s="1580"/>
      <c r="BK81" s="1580"/>
    </row>
    <row r="82" spans="2:63" s="371" customFormat="1" ht="12.75">
      <c r="B82" s="393"/>
      <c r="C82" s="1593"/>
      <c r="D82" s="1593"/>
      <c r="E82" s="1593"/>
      <c r="F82" s="1593"/>
      <c r="G82" s="1593"/>
      <c r="H82" s="1593"/>
      <c r="I82" s="1593"/>
      <c r="J82" s="1593"/>
      <c r="K82" s="1593"/>
      <c r="L82" s="1593"/>
      <c r="M82" s="1593"/>
      <c r="N82" s="1593"/>
      <c r="O82" s="374"/>
      <c r="P82" s="1580"/>
      <c r="Q82" s="1580"/>
      <c r="R82" s="1580"/>
      <c r="S82" s="1580"/>
      <c r="T82" s="1580"/>
      <c r="U82" s="1580"/>
      <c r="V82" s="1580"/>
      <c r="W82" s="1580"/>
      <c r="X82" s="1580"/>
      <c r="Y82" s="1580"/>
      <c r="Z82" s="1580"/>
      <c r="AA82" s="1580"/>
      <c r="AB82" s="1580"/>
      <c r="AC82" s="1580"/>
      <c r="AD82" s="1580"/>
      <c r="AE82" s="1580"/>
      <c r="AF82" s="1580"/>
      <c r="AG82" s="1580"/>
      <c r="AH82" s="1580"/>
      <c r="AI82" s="1580"/>
      <c r="AJ82" s="1580"/>
      <c r="AK82" s="1580"/>
      <c r="AL82" s="1580"/>
      <c r="AM82" s="1580"/>
      <c r="AN82" s="1580"/>
      <c r="AO82" s="1580"/>
      <c r="AP82" s="1580"/>
      <c r="AQ82" s="1580"/>
      <c r="AR82" s="1580"/>
      <c r="AS82" s="1580"/>
      <c r="AT82" s="1580"/>
      <c r="AU82" s="1580"/>
      <c r="AV82" s="1580"/>
      <c r="AW82" s="1580"/>
      <c r="AX82" s="1580"/>
      <c r="AY82" s="1580"/>
      <c r="AZ82" s="1580"/>
      <c r="BA82" s="1580"/>
      <c r="BB82" s="1580"/>
      <c r="BC82" s="1580"/>
      <c r="BD82" s="1580"/>
      <c r="BE82" s="1580"/>
      <c r="BF82" s="1580"/>
      <c r="BG82" s="1580"/>
      <c r="BH82" s="1580"/>
      <c r="BI82" s="1580"/>
      <c r="BJ82" s="1580"/>
      <c r="BK82" s="1580"/>
    </row>
    <row r="83" spans="2:63" s="371" customFormat="1" ht="12.75">
      <c r="B83" s="393"/>
      <c r="C83" s="1593"/>
      <c r="D83" s="1593"/>
      <c r="E83" s="1593"/>
      <c r="F83" s="1593"/>
      <c r="G83" s="1593"/>
      <c r="H83" s="1593"/>
      <c r="I83" s="1593"/>
      <c r="J83" s="1593"/>
      <c r="K83" s="1593"/>
      <c r="L83" s="1593"/>
      <c r="M83" s="1593"/>
      <c r="N83" s="1593"/>
      <c r="O83" s="374"/>
      <c r="P83" s="1580"/>
      <c r="Q83" s="1580"/>
      <c r="R83" s="1580"/>
      <c r="S83" s="1580"/>
      <c r="T83" s="1580"/>
      <c r="U83" s="1580"/>
      <c r="V83" s="1580"/>
      <c r="W83" s="1580"/>
      <c r="X83" s="1580"/>
      <c r="Y83" s="1580"/>
      <c r="Z83" s="1580"/>
      <c r="AA83" s="1580"/>
      <c r="AB83" s="1580"/>
      <c r="AC83" s="1580"/>
      <c r="AD83" s="1580"/>
      <c r="AE83" s="1580"/>
      <c r="AF83" s="1580"/>
      <c r="AG83" s="1580"/>
      <c r="AH83" s="1580"/>
      <c r="AI83" s="1580"/>
      <c r="AJ83" s="1580"/>
      <c r="AK83" s="1580"/>
      <c r="AL83" s="1580"/>
      <c r="AM83" s="1580"/>
      <c r="AN83" s="1580"/>
      <c r="AO83" s="1580"/>
      <c r="AP83" s="1580"/>
      <c r="AQ83" s="1580"/>
      <c r="AR83" s="1580"/>
      <c r="AS83" s="1580"/>
      <c r="AT83" s="1580"/>
      <c r="AU83" s="1580"/>
      <c r="AV83" s="1580"/>
      <c r="AW83" s="1580"/>
      <c r="AX83" s="1580"/>
      <c r="AY83" s="1580"/>
      <c r="AZ83" s="1580"/>
      <c r="BA83" s="1580"/>
      <c r="BB83" s="1580"/>
      <c r="BC83" s="1580"/>
      <c r="BD83" s="1580"/>
      <c r="BE83" s="1580"/>
      <c r="BF83" s="1580"/>
      <c r="BG83" s="1580"/>
      <c r="BH83" s="1580"/>
      <c r="BI83" s="1580"/>
      <c r="BJ83" s="1580"/>
      <c r="BK83" s="1580"/>
    </row>
    <row r="84" spans="2:63" s="371" customFormat="1" ht="12.75">
      <c r="B84" s="393"/>
      <c r="C84" s="1593"/>
      <c r="D84" s="1593"/>
      <c r="E84" s="1593"/>
      <c r="F84" s="1593"/>
      <c r="G84" s="1593"/>
      <c r="H84" s="1593"/>
      <c r="I84" s="1593"/>
      <c r="J84" s="1593"/>
      <c r="K84" s="1593"/>
      <c r="L84" s="1593"/>
      <c r="M84" s="1593"/>
      <c r="N84" s="1593"/>
      <c r="O84" s="374"/>
      <c r="P84" s="1580"/>
      <c r="Q84" s="1580"/>
      <c r="R84" s="1580"/>
      <c r="S84" s="1580"/>
      <c r="T84" s="1580"/>
      <c r="U84" s="1580"/>
      <c r="V84" s="1580"/>
      <c r="W84" s="1580"/>
      <c r="X84" s="1580"/>
      <c r="Y84" s="1580"/>
      <c r="Z84" s="1580"/>
      <c r="AA84" s="1580"/>
      <c r="AB84" s="1580"/>
      <c r="AC84" s="1580"/>
      <c r="AD84" s="1580"/>
      <c r="AE84" s="1580"/>
      <c r="AF84" s="1580"/>
      <c r="AG84" s="1580"/>
      <c r="AH84" s="1580"/>
      <c r="AI84" s="1580"/>
      <c r="AJ84" s="1580"/>
      <c r="AK84" s="1580"/>
      <c r="AL84" s="1580"/>
      <c r="AM84" s="1580"/>
      <c r="AN84" s="1580"/>
      <c r="AO84" s="1580"/>
      <c r="AP84" s="1580"/>
      <c r="AQ84" s="1580"/>
      <c r="AR84" s="1580"/>
      <c r="AS84" s="1580"/>
      <c r="AT84" s="1580"/>
      <c r="AU84" s="1580"/>
      <c r="AV84" s="1580"/>
      <c r="AW84" s="1580"/>
      <c r="AX84" s="1580"/>
      <c r="AY84" s="1580"/>
      <c r="AZ84" s="1580"/>
      <c r="BA84" s="1580"/>
      <c r="BB84" s="1580"/>
      <c r="BC84" s="1580"/>
      <c r="BD84" s="1580"/>
      <c r="BE84" s="1580"/>
      <c r="BF84" s="1580"/>
      <c r="BG84" s="1580"/>
      <c r="BH84" s="1580"/>
      <c r="BI84" s="1580"/>
      <c r="BJ84" s="1580"/>
      <c r="BK84" s="1580"/>
    </row>
    <row r="85" spans="2:63" s="371" customFormat="1" ht="12.75">
      <c r="B85" s="393"/>
      <c r="C85" s="1593"/>
      <c r="D85" s="1593"/>
      <c r="E85" s="1593"/>
      <c r="F85" s="1593"/>
      <c r="G85" s="1593"/>
      <c r="H85" s="1593"/>
      <c r="I85" s="1593"/>
      <c r="J85" s="1593"/>
      <c r="K85" s="1593"/>
      <c r="L85" s="1593"/>
      <c r="M85" s="1593"/>
      <c r="N85" s="1593"/>
      <c r="O85" s="374"/>
      <c r="P85" s="1580"/>
      <c r="Q85" s="1580"/>
      <c r="R85" s="1580"/>
      <c r="S85" s="1580"/>
      <c r="T85" s="1580"/>
      <c r="U85" s="1580"/>
      <c r="V85" s="1580"/>
      <c r="W85" s="1580"/>
      <c r="X85" s="1580"/>
      <c r="Y85" s="1580"/>
      <c r="Z85" s="1580"/>
      <c r="AA85" s="1580"/>
      <c r="AB85" s="1580"/>
      <c r="AC85" s="1580"/>
      <c r="AD85" s="1580"/>
      <c r="AE85" s="1580"/>
      <c r="AF85" s="1580"/>
      <c r="AG85" s="1580"/>
      <c r="AH85" s="1580"/>
      <c r="AI85" s="1580"/>
      <c r="AJ85" s="1580"/>
      <c r="AK85" s="1580"/>
      <c r="AL85" s="1580"/>
      <c r="AM85" s="1580"/>
      <c r="AN85" s="1580"/>
      <c r="AO85" s="1580"/>
      <c r="AP85" s="1580"/>
      <c r="AQ85" s="1580"/>
      <c r="AR85" s="1580"/>
      <c r="AS85" s="1580"/>
      <c r="AT85" s="1580"/>
      <c r="AU85" s="1580"/>
      <c r="AV85" s="1580"/>
      <c r="AW85" s="1580"/>
      <c r="AX85" s="1580"/>
      <c r="AY85" s="1580"/>
      <c r="AZ85" s="1580"/>
      <c r="BA85" s="1580"/>
      <c r="BB85" s="1580"/>
      <c r="BC85" s="1580"/>
      <c r="BD85" s="1580"/>
      <c r="BE85" s="1580"/>
      <c r="BF85" s="1580"/>
      <c r="BG85" s="1580"/>
      <c r="BH85" s="1580"/>
      <c r="BI85" s="1580"/>
      <c r="BJ85" s="1580"/>
      <c r="BK85" s="1580"/>
    </row>
    <row r="86" spans="2:63" s="371" customFormat="1" ht="12.75">
      <c r="B86" s="393"/>
      <c r="C86" s="1593"/>
      <c r="D86" s="1593"/>
      <c r="E86" s="1593"/>
      <c r="F86" s="1593"/>
      <c r="G86" s="1593"/>
      <c r="H86" s="1593"/>
      <c r="I86" s="1593"/>
      <c r="J86" s="1593"/>
      <c r="K86" s="1593"/>
      <c r="L86" s="1593"/>
      <c r="M86" s="1593"/>
      <c r="N86" s="1593"/>
      <c r="O86" s="374"/>
      <c r="P86" s="1580"/>
      <c r="Q86" s="1580"/>
      <c r="R86" s="1580"/>
      <c r="S86" s="1580"/>
      <c r="T86" s="1580"/>
      <c r="U86" s="1580"/>
      <c r="V86" s="1580"/>
      <c r="W86" s="1580"/>
      <c r="X86" s="1580"/>
      <c r="Y86" s="1580"/>
      <c r="Z86" s="1580"/>
      <c r="AA86" s="1580"/>
      <c r="AB86" s="1580"/>
      <c r="AC86" s="1580"/>
      <c r="AD86" s="1580"/>
      <c r="AE86" s="1580"/>
      <c r="AF86" s="1580"/>
      <c r="AG86" s="1580"/>
      <c r="AH86" s="1580"/>
      <c r="AI86" s="1580"/>
      <c r="AJ86" s="1580"/>
      <c r="AK86" s="1580"/>
      <c r="AL86" s="1580"/>
      <c r="AM86" s="1580"/>
      <c r="AN86" s="1580"/>
      <c r="AO86" s="1580"/>
      <c r="AP86" s="1580"/>
      <c r="AQ86" s="1580"/>
      <c r="AR86" s="1580"/>
      <c r="AS86" s="1580"/>
      <c r="AT86" s="1580"/>
      <c r="AU86" s="1580"/>
      <c r="AV86" s="1580"/>
      <c r="AW86" s="1580"/>
      <c r="AX86" s="1580"/>
      <c r="AY86" s="1580"/>
      <c r="AZ86" s="1580"/>
      <c r="BA86" s="1580"/>
      <c r="BB86" s="1580"/>
      <c r="BC86" s="1580"/>
      <c r="BD86" s="1580"/>
      <c r="BE86" s="1580"/>
      <c r="BF86" s="1580"/>
      <c r="BG86" s="1580"/>
      <c r="BH86" s="1580"/>
      <c r="BI86" s="1580"/>
      <c r="BJ86" s="1580"/>
      <c r="BK86" s="1580"/>
    </row>
    <row r="87" spans="2:63" s="371" customFormat="1" ht="12.75">
      <c r="B87" s="393"/>
      <c r="C87" s="1593"/>
      <c r="D87" s="1593"/>
      <c r="E87" s="1593"/>
      <c r="F87" s="1593"/>
      <c r="G87" s="1593"/>
      <c r="H87" s="1593"/>
      <c r="I87" s="1593"/>
      <c r="J87" s="1593"/>
      <c r="K87" s="1593"/>
      <c r="L87" s="1593"/>
      <c r="M87" s="1593"/>
      <c r="N87" s="1593"/>
      <c r="O87" s="374"/>
      <c r="P87" s="1580"/>
      <c r="Q87" s="1580"/>
      <c r="R87" s="1580"/>
      <c r="S87" s="1580"/>
      <c r="T87" s="1580"/>
      <c r="U87" s="1580"/>
      <c r="V87" s="1580"/>
      <c r="W87" s="1580"/>
      <c r="X87" s="1580"/>
      <c r="Y87" s="1580"/>
      <c r="Z87" s="1580"/>
      <c r="AA87" s="1580"/>
      <c r="AB87" s="1580"/>
      <c r="AC87" s="1580"/>
      <c r="AD87" s="1580"/>
      <c r="AE87" s="1580"/>
      <c r="AF87" s="1580"/>
      <c r="AG87" s="1580"/>
      <c r="AH87" s="1580"/>
      <c r="AI87" s="1580"/>
      <c r="AJ87" s="1580"/>
      <c r="AK87" s="1580"/>
      <c r="AL87" s="1580"/>
      <c r="AM87" s="1580"/>
      <c r="AN87" s="1580"/>
      <c r="AO87" s="1580"/>
      <c r="AP87" s="1580"/>
      <c r="AQ87" s="1580"/>
      <c r="AR87" s="1580"/>
      <c r="AS87" s="1580"/>
      <c r="AT87" s="1580"/>
      <c r="AU87" s="1580"/>
      <c r="AV87" s="1580"/>
      <c r="AW87" s="1580"/>
      <c r="AX87" s="1580"/>
      <c r="AY87" s="1580"/>
      <c r="AZ87" s="1580"/>
      <c r="BA87" s="1580"/>
      <c r="BB87" s="1580"/>
      <c r="BC87" s="1580"/>
      <c r="BD87" s="1580"/>
      <c r="BE87" s="1580"/>
      <c r="BF87" s="1580"/>
      <c r="BG87" s="1580"/>
      <c r="BH87" s="1580"/>
      <c r="BI87" s="1580"/>
      <c r="BJ87" s="1580"/>
      <c r="BK87" s="1580"/>
    </row>
    <row r="88" spans="2:63" s="371" customFormat="1" ht="12.75">
      <c r="B88" s="393"/>
      <c r="C88" s="1593"/>
      <c r="D88" s="1593"/>
      <c r="E88" s="1593"/>
      <c r="F88" s="1593"/>
      <c r="G88" s="1593"/>
      <c r="H88" s="1593"/>
      <c r="I88" s="1593"/>
      <c r="J88" s="1593"/>
      <c r="K88" s="1593"/>
      <c r="L88" s="1593"/>
      <c r="M88" s="1593"/>
      <c r="N88" s="1593"/>
      <c r="O88" s="374"/>
      <c r="P88" s="1580"/>
      <c r="Q88" s="1580"/>
      <c r="R88" s="1580"/>
      <c r="S88" s="1580"/>
      <c r="T88" s="1580"/>
      <c r="U88" s="1580"/>
      <c r="V88" s="1580"/>
      <c r="W88" s="1580"/>
      <c r="X88" s="1580"/>
      <c r="Y88" s="1580"/>
      <c r="Z88" s="1580"/>
      <c r="AA88" s="1580"/>
      <c r="AB88" s="1580"/>
      <c r="AC88" s="1580"/>
      <c r="AD88" s="1580"/>
      <c r="AE88" s="1580"/>
      <c r="AF88" s="1580"/>
      <c r="AG88" s="1580"/>
      <c r="AH88" s="1580"/>
      <c r="AI88" s="1580"/>
      <c r="AJ88" s="1580"/>
      <c r="AK88" s="1580"/>
      <c r="AL88" s="1580"/>
      <c r="AM88" s="1580"/>
      <c r="AN88" s="1580"/>
      <c r="AO88" s="1580"/>
      <c r="AP88" s="1580"/>
      <c r="AQ88" s="1580"/>
      <c r="AR88" s="1580"/>
      <c r="AS88" s="1580"/>
      <c r="AT88" s="1580"/>
      <c r="AU88" s="1580"/>
      <c r="AV88" s="1580"/>
      <c r="AW88" s="1580"/>
      <c r="AX88" s="1580"/>
      <c r="AY88" s="1580"/>
      <c r="AZ88" s="1580"/>
      <c r="BA88" s="1580"/>
      <c r="BB88" s="1580"/>
      <c r="BC88" s="1580"/>
      <c r="BD88" s="1580"/>
      <c r="BE88" s="1580"/>
      <c r="BF88" s="1580"/>
      <c r="BG88" s="1580"/>
      <c r="BH88" s="1580"/>
      <c r="BI88" s="1580"/>
      <c r="BJ88" s="1580"/>
      <c r="BK88" s="1580"/>
    </row>
    <row r="89" spans="2:63" s="371" customFormat="1" ht="12.75">
      <c r="B89" s="393"/>
      <c r="C89" s="1593"/>
      <c r="D89" s="1593"/>
      <c r="E89" s="1593"/>
      <c r="F89" s="1593"/>
      <c r="G89" s="1593"/>
      <c r="H89" s="1593"/>
      <c r="I89" s="1593"/>
      <c r="J89" s="1593"/>
      <c r="K89" s="1593"/>
      <c r="L89" s="1593"/>
      <c r="M89" s="1593"/>
      <c r="N89" s="1593"/>
      <c r="O89" s="374"/>
      <c r="P89" s="1580"/>
      <c r="Q89" s="1580"/>
      <c r="R89" s="1580"/>
      <c r="S89" s="1580"/>
      <c r="T89" s="1580"/>
      <c r="U89" s="1580"/>
      <c r="V89" s="1580"/>
      <c r="W89" s="1580"/>
      <c r="X89" s="1580"/>
      <c r="Y89" s="1580"/>
      <c r="Z89" s="1580"/>
      <c r="AA89" s="1580"/>
      <c r="AB89" s="1580"/>
      <c r="AC89" s="1580"/>
      <c r="AD89" s="1580"/>
      <c r="AE89" s="1580"/>
      <c r="AF89" s="1580"/>
      <c r="AG89" s="1580"/>
      <c r="AH89" s="1580"/>
      <c r="AI89" s="1580"/>
      <c r="AJ89" s="1580"/>
      <c r="AK89" s="1580"/>
      <c r="AL89" s="1580"/>
      <c r="AM89" s="1580"/>
      <c r="AN89" s="1580"/>
      <c r="AO89" s="1580"/>
      <c r="AP89" s="1580"/>
      <c r="AQ89" s="1580"/>
      <c r="AR89" s="1580"/>
      <c r="AS89" s="1580"/>
      <c r="AT89" s="1580"/>
      <c r="AU89" s="1580"/>
      <c r="AV89" s="1580"/>
      <c r="AW89" s="1580"/>
      <c r="AX89" s="1580"/>
      <c r="AY89" s="1580"/>
      <c r="AZ89" s="1580"/>
      <c r="BA89" s="1580"/>
      <c r="BB89" s="1580"/>
      <c r="BC89" s="1580"/>
      <c r="BD89" s="1580"/>
      <c r="BE89" s="1580"/>
      <c r="BF89" s="1580"/>
      <c r="BG89" s="1580"/>
      <c r="BH89" s="1580"/>
      <c r="BI89" s="1580"/>
      <c r="BJ89" s="1580"/>
      <c r="BK89" s="1580"/>
    </row>
    <row r="90" spans="2:63" s="371" customFormat="1" ht="12.75">
      <c r="B90" s="393"/>
      <c r="C90" s="1593"/>
      <c r="D90" s="1593"/>
      <c r="E90" s="1593"/>
      <c r="F90" s="1593"/>
      <c r="G90" s="1593"/>
      <c r="H90" s="1593"/>
      <c r="I90" s="1593"/>
      <c r="J90" s="1593"/>
      <c r="K90" s="1593"/>
      <c r="L90" s="1593"/>
      <c r="M90" s="1593"/>
      <c r="N90" s="1593"/>
      <c r="O90" s="374"/>
      <c r="P90" s="1580"/>
      <c r="Q90" s="1580"/>
      <c r="R90" s="1580"/>
      <c r="S90" s="1580"/>
      <c r="T90" s="1580"/>
      <c r="U90" s="1580"/>
      <c r="V90" s="1580"/>
      <c r="W90" s="1580"/>
      <c r="X90" s="1580"/>
      <c r="Y90" s="1580"/>
      <c r="Z90" s="1580"/>
      <c r="AA90" s="1580"/>
      <c r="AB90" s="1580"/>
      <c r="AC90" s="1580"/>
      <c r="AD90" s="1580"/>
      <c r="AE90" s="1580"/>
      <c r="AF90" s="1580"/>
      <c r="AG90" s="1580"/>
      <c r="AH90" s="1580"/>
      <c r="AI90" s="1580"/>
      <c r="AJ90" s="1580"/>
      <c r="AK90" s="1580"/>
      <c r="AL90" s="1580"/>
      <c r="AM90" s="1580"/>
      <c r="AN90" s="1580"/>
      <c r="AO90" s="1580"/>
      <c r="AP90" s="1580"/>
      <c r="AQ90" s="1580"/>
      <c r="AR90" s="1596"/>
      <c r="AS90" s="1596"/>
      <c r="AT90" s="1580"/>
      <c r="AU90" s="1580"/>
      <c r="AV90" s="1580"/>
      <c r="AW90" s="1580"/>
      <c r="AX90" s="1580"/>
      <c r="AY90" s="1580"/>
      <c r="AZ90" s="1580"/>
      <c r="BA90" s="1580"/>
      <c r="BB90" s="1580"/>
      <c r="BC90" s="1580"/>
      <c r="BD90" s="1580"/>
      <c r="BE90" s="1580"/>
      <c r="BF90" s="1580"/>
      <c r="BG90" s="1580"/>
      <c r="BH90" s="1580"/>
      <c r="BI90" s="1580"/>
      <c r="BJ90" s="1580"/>
      <c r="BK90" s="1580"/>
    </row>
    <row r="91" s="371" customFormat="1" ht="12.75"/>
    <row r="92" spans="11:48" s="371" customFormat="1" ht="12.75">
      <c r="K92" s="393"/>
      <c r="L92" s="1580"/>
      <c r="M92" s="1580"/>
      <c r="N92" s="1580"/>
      <c r="O92" s="1580"/>
      <c r="P92" s="1580"/>
      <c r="Q92" s="1580"/>
      <c r="R92" s="1580"/>
      <c r="S92" s="1580"/>
      <c r="T92" s="1580"/>
      <c r="U92" s="1580"/>
      <c r="V92" s="1580"/>
      <c r="W92" s="1580"/>
      <c r="X92" s="1580"/>
      <c r="Y92" s="1580"/>
      <c r="Z92" s="1580"/>
      <c r="AA92" s="1580"/>
      <c r="AB92" s="1580"/>
      <c r="AC92" s="1580"/>
      <c r="AD92" s="1580"/>
      <c r="AE92" s="1580"/>
      <c r="AF92" s="1580"/>
      <c r="AG92" s="1580"/>
      <c r="AH92" s="1580"/>
      <c r="AI92" s="1580"/>
      <c r="AJ92" s="1580"/>
      <c r="AK92" s="1580"/>
      <c r="AL92" s="1580"/>
      <c r="AM92" s="1580"/>
      <c r="AN92" s="1580"/>
      <c r="AO92" s="1580"/>
      <c r="AP92" s="1580"/>
      <c r="AQ92" s="1580"/>
      <c r="AR92" s="1580"/>
      <c r="AS92" s="1580"/>
      <c r="AT92" s="1580"/>
      <c r="AU92" s="1580"/>
      <c r="AV92" s="1580"/>
    </row>
    <row r="93" spans="11:48" s="371" customFormat="1" ht="12.75">
      <c r="K93" s="393"/>
      <c r="L93" s="1593"/>
      <c r="M93" s="1593"/>
      <c r="N93" s="1593"/>
      <c r="O93" s="1593"/>
      <c r="P93" s="1593"/>
      <c r="Q93" s="1593"/>
      <c r="R93" s="1593"/>
      <c r="S93" s="1593"/>
      <c r="T93" s="1593"/>
      <c r="U93" s="1593"/>
      <c r="V93" s="1593"/>
      <c r="W93" s="1593"/>
      <c r="X93" s="1593"/>
      <c r="Y93" s="1593"/>
      <c r="Z93" s="1593"/>
      <c r="AA93" s="1593"/>
      <c r="AB93" s="1593"/>
      <c r="AC93" s="1593"/>
      <c r="AD93" s="1593"/>
      <c r="AE93" s="1593"/>
      <c r="AF93" s="1593"/>
      <c r="AG93" s="1580"/>
      <c r="AH93" s="1580"/>
      <c r="AI93" s="1580"/>
      <c r="AJ93" s="1580"/>
      <c r="AK93" s="1580"/>
      <c r="AL93" s="1580"/>
      <c r="AM93" s="1580"/>
      <c r="AN93" s="1580"/>
      <c r="AO93" s="1580"/>
      <c r="AP93" s="1580"/>
      <c r="AQ93" s="1580"/>
      <c r="AR93" s="1580"/>
      <c r="AS93" s="1580"/>
      <c r="AT93" s="1580"/>
      <c r="AU93" s="1580"/>
      <c r="AV93" s="1580"/>
    </row>
    <row r="94" s="371" customFormat="1" ht="12.75"/>
    <row r="95" spans="3:55" s="371" customFormat="1" ht="18">
      <c r="C95" s="1597"/>
      <c r="D95" s="1597"/>
      <c r="E95" s="1597"/>
      <c r="F95" s="1597"/>
      <c r="G95" s="1597"/>
      <c r="H95" s="1597"/>
      <c r="I95" s="1597"/>
      <c r="J95" s="1597"/>
      <c r="K95" s="1597"/>
      <c r="L95" s="1597"/>
      <c r="M95" s="1597"/>
      <c r="AF95" s="1597"/>
      <c r="AG95" s="1597"/>
      <c r="AH95" s="1597"/>
      <c r="AI95" s="1597"/>
      <c r="AJ95" s="1597"/>
      <c r="AK95" s="1597"/>
      <c r="AL95" s="1597"/>
      <c r="AM95" s="1597"/>
      <c r="AN95" s="1597"/>
      <c r="AO95" s="1597"/>
      <c r="AP95" s="1597"/>
      <c r="AQ95" s="1597"/>
      <c r="AR95" s="1597"/>
      <c r="AS95" s="1597"/>
      <c r="AT95" s="1597"/>
      <c r="AU95" s="1597"/>
      <c r="AV95" s="1597"/>
      <c r="AW95" s="1597"/>
      <c r="AX95" s="1597"/>
      <c r="AY95" s="1597"/>
      <c r="AZ95" s="1597"/>
      <c r="BA95" s="1597"/>
      <c r="BB95" s="1597"/>
      <c r="BC95" s="1597"/>
    </row>
    <row r="96" spans="2:52" s="384" customFormat="1" ht="12.75">
      <c r="B96" s="1566"/>
      <c r="C96" s="1566"/>
      <c r="D96" s="1566"/>
      <c r="E96" s="1566"/>
      <c r="F96" s="1566"/>
      <c r="G96" s="1566"/>
      <c r="H96" s="1566"/>
      <c r="I96" s="1566"/>
      <c r="J96" s="1566"/>
      <c r="K96" s="1566"/>
      <c r="L96" s="1566"/>
      <c r="M96" s="1566"/>
      <c r="AA96" s="1566"/>
      <c r="AB96" s="1566"/>
      <c r="AC96" s="1566"/>
      <c r="AD96" s="1566"/>
      <c r="AE96" s="1566"/>
      <c r="AF96" s="1566"/>
      <c r="AG96" s="1566"/>
      <c r="AH96" s="1566"/>
      <c r="AI96" s="1566"/>
      <c r="AJ96" s="1566"/>
      <c r="AK96" s="1566"/>
      <c r="AL96" s="1566"/>
      <c r="AM96" s="1566"/>
      <c r="AN96" s="1566"/>
      <c r="AO96" s="1566"/>
      <c r="AP96" s="1566"/>
      <c r="AQ96" s="1566"/>
      <c r="AR96" s="1566"/>
      <c r="AS96" s="1566"/>
      <c r="AT96" s="1566"/>
      <c r="AU96" s="1566"/>
      <c r="AV96" s="1566"/>
      <c r="AW96" s="1566"/>
      <c r="AX96" s="1566"/>
      <c r="AY96" s="1566"/>
      <c r="AZ96" s="1566"/>
    </row>
    <row r="97" spans="2:61" s="384" customFormat="1" ht="18">
      <c r="B97" s="1598"/>
      <c r="C97" s="1598"/>
      <c r="D97" s="1598"/>
      <c r="E97" s="1598"/>
      <c r="F97" s="1598"/>
      <c r="G97" s="1598"/>
      <c r="H97" s="1598"/>
      <c r="I97" s="1598"/>
      <c r="J97" s="1598"/>
      <c r="K97" s="1598"/>
      <c r="L97" s="1598"/>
      <c r="M97" s="1598"/>
      <c r="N97" s="394"/>
      <c r="O97" s="394"/>
      <c r="P97" s="394"/>
      <c r="Q97" s="1599"/>
      <c r="R97" s="1599"/>
      <c r="S97" s="1599"/>
      <c r="T97" s="1599"/>
      <c r="U97" s="1599"/>
      <c r="V97" s="1599"/>
      <c r="W97" s="1599"/>
      <c r="X97" s="1599"/>
      <c r="Y97" s="1599"/>
      <c r="Z97" s="1599"/>
      <c r="AA97" s="1599"/>
      <c r="AB97" s="1599"/>
      <c r="AC97" s="1599"/>
      <c r="AD97" s="1599"/>
      <c r="AE97" s="1599"/>
      <c r="AF97" s="1599"/>
      <c r="AG97" s="1599"/>
      <c r="AH97" s="1599"/>
      <c r="AI97" s="1599"/>
      <c r="AJ97" s="1599"/>
      <c r="AK97" s="1599"/>
      <c r="AL97" s="1599"/>
      <c r="AM97" s="1599"/>
      <c r="AN97" s="1599"/>
      <c r="AO97" s="1599"/>
      <c r="AP97" s="1599"/>
      <c r="AQ97" s="1599"/>
      <c r="AR97" s="1599"/>
      <c r="AS97" s="1599"/>
      <c r="AT97" s="1599"/>
      <c r="AU97" s="1599"/>
      <c r="AV97" s="1599"/>
      <c r="AW97" s="1599"/>
      <c r="AX97" s="1599"/>
      <c r="AY97" s="1599"/>
      <c r="AZ97" s="1599"/>
      <c r="BA97" s="1599"/>
      <c r="BB97" s="1599"/>
      <c r="BC97" s="1599"/>
      <c r="BD97" s="1599"/>
      <c r="BE97" s="1599"/>
      <c r="BF97" s="1599"/>
      <c r="BG97" s="1599"/>
      <c r="BH97" s="402"/>
      <c r="BI97" s="402"/>
    </row>
    <row r="98" spans="2:61" s="384" customFormat="1" ht="15.75">
      <c r="B98" s="1598"/>
      <c r="C98" s="1598"/>
      <c r="D98" s="1598"/>
      <c r="E98" s="1598"/>
      <c r="F98" s="1598"/>
      <c r="G98" s="1598"/>
      <c r="H98" s="1598"/>
      <c r="I98" s="1598"/>
      <c r="J98" s="1598"/>
      <c r="K98" s="1598"/>
      <c r="L98" s="1598"/>
      <c r="M98" s="1598"/>
      <c r="N98" s="402"/>
      <c r="O98" s="402"/>
      <c r="P98" s="402"/>
      <c r="Q98" s="1600"/>
      <c r="R98" s="1600"/>
      <c r="S98" s="1600"/>
      <c r="T98" s="1600"/>
      <c r="U98" s="1600"/>
      <c r="V98" s="1600"/>
      <c r="W98" s="1600"/>
      <c r="X98" s="1600"/>
      <c r="Y98" s="1600"/>
      <c r="Z98" s="1600"/>
      <c r="AA98" s="1600"/>
      <c r="AB98" s="1600"/>
      <c r="AC98" s="1600"/>
      <c r="AD98" s="1600"/>
      <c r="AE98" s="1600"/>
      <c r="AF98" s="1600"/>
      <c r="AG98" s="1600"/>
      <c r="AH98" s="1600"/>
      <c r="AI98" s="1600"/>
      <c r="AJ98" s="1600"/>
      <c r="AK98" s="1600"/>
      <c r="AL98" s="1600"/>
      <c r="AM98" s="1600"/>
      <c r="AN98" s="1600"/>
      <c r="AO98" s="1600"/>
      <c r="AP98" s="1600"/>
      <c r="AQ98" s="1600"/>
      <c r="AR98" s="1600"/>
      <c r="AS98" s="1600"/>
      <c r="AT98" s="1600"/>
      <c r="AU98" s="1600"/>
      <c r="AV98" s="1600"/>
      <c r="AW98" s="1600"/>
      <c r="AX98" s="1600"/>
      <c r="AY98" s="1600"/>
      <c r="AZ98" s="1600"/>
      <c r="BA98" s="1600"/>
      <c r="BB98" s="1600"/>
      <c r="BC98" s="1600"/>
      <c r="BD98" s="1600"/>
      <c r="BE98" s="1600"/>
      <c r="BF98" s="1600"/>
      <c r="BG98" s="1600"/>
      <c r="BH98" s="402"/>
      <c r="BI98" s="402"/>
    </row>
    <row r="99" spans="2:61" s="371" customFormat="1" ht="15.75"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402"/>
      <c r="O99" s="402"/>
      <c r="P99" s="402"/>
      <c r="Q99" s="1601"/>
      <c r="R99" s="1601"/>
      <c r="S99" s="1601"/>
      <c r="T99" s="1601"/>
      <c r="U99" s="1601"/>
      <c r="V99" s="1601"/>
      <c r="W99" s="1601"/>
      <c r="X99" s="1601"/>
      <c r="Y99" s="1601"/>
      <c r="Z99" s="1601"/>
      <c r="AA99" s="1601"/>
      <c r="AB99" s="1601"/>
      <c r="AC99" s="1601"/>
      <c r="AD99" s="1601"/>
      <c r="AE99" s="1601"/>
      <c r="AF99" s="1601"/>
      <c r="AG99" s="1601"/>
      <c r="AH99" s="1601"/>
      <c r="AI99" s="1601"/>
      <c r="AJ99" s="1601"/>
      <c r="AK99" s="1601"/>
      <c r="AL99" s="1601"/>
      <c r="AM99" s="1601"/>
      <c r="AN99" s="1601"/>
      <c r="AO99" s="1601"/>
      <c r="AP99" s="1601"/>
      <c r="AQ99" s="1601"/>
      <c r="AR99" s="1601"/>
      <c r="AS99" s="1601"/>
      <c r="AT99" s="1601"/>
      <c r="AU99" s="1601"/>
      <c r="AV99" s="1601"/>
      <c r="AW99" s="1601"/>
      <c r="AX99" s="1601"/>
      <c r="AY99" s="1601"/>
      <c r="AZ99" s="1601"/>
      <c r="BA99" s="1601"/>
      <c r="BB99" s="1601"/>
      <c r="BC99" s="1601"/>
      <c r="BD99" s="1601"/>
      <c r="BE99" s="1601"/>
      <c r="BF99" s="1601"/>
      <c r="BG99" s="1601"/>
      <c r="BH99" s="402"/>
      <c r="BI99" s="402"/>
    </row>
    <row r="100" spans="2:61" s="371" customFormat="1" ht="15.75"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402"/>
      <c r="O100" s="402"/>
      <c r="P100" s="402"/>
      <c r="Q100" s="1601"/>
      <c r="R100" s="1601"/>
      <c r="S100" s="1601"/>
      <c r="T100" s="1601"/>
      <c r="U100" s="1601"/>
      <c r="V100" s="1601"/>
      <c r="W100" s="1601"/>
      <c r="X100" s="1601"/>
      <c r="Y100" s="1601"/>
      <c r="Z100" s="1601"/>
      <c r="AA100" s="1601"/>
      <c r="AB100" s="1601"/>
      <c r="AC100" s="1601"/>
      <c r="AD100" s="1601"/>
      <c r="AE100" s="1601"/>
      <c r="AF100" s="1601"/>
      <c r="AG100" s="1601"/>
      <c r="AH100" s="1601"/>
      <c r="AI100" s="1601"/>
      <c r="AJ100" s="1601"/>
      <c r="AK100" s="1601"/>
      <c r="AL100" s="1601"/>
      <c r="AM100" s="1601"/>
      <c r="AN100" s="1601"/>
      <c r="AO100" s="1601"/>
      <c r="AP100" s="1601"/>
      <c r="AQ100" s="1601"/>
      <c r="AR100" s="1601"/>
      <c r="AS100" s="1601"/>
      <c r="AT100" s="1601"/>
      <c r="AU100" s="1601"/>
      <c r="AV100" s="1601"/>
      <c r="AW100" s="1601"/>
      <c r="AX100" s="1601"/>
      <c r="AY100" s="1601"/>
      <c r="AZ100" s="1601"/>
      <c r="BA100" s="1601"/>
      <c r="BB100" s="1601"/>
      <c r="BC100" s="1601"/>
      <c r="BD100" s="1601"/>
      <c r="BE100" s="1601"/>
      <c r="BF100" s="1601"/>
      <c r="BG100" s="1601"/>
      <c r="BH100" s="402"/>
      <c r="BI100" s="402"/>
    </row>
    <row r="101" spans="2:61" s="371" customFormat="1" ht="15.75"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402"/>
      <c r="O101" s="402"/>
      <c r="P101" s="402"/>
      <c r="Q101" s="1602"/>
      <c r="R101" s="1602"/>
      <c r="S101" s="1602"/>
      <c r="T101" s="1602"/>
      <c r="U101" s="1602"/>
      <c r="V101" s="1602"/>
      <c r="W101" s="1602"/>
      <c r="X101" s="1602"/>
      <c r="Y101" s="1602"/>
      <c r="Z101" s="1602"/>
      <c r="AA101" s="1602"/>
      <c r="AB101" s="1602"/>
      <c r="AC101" s="1602"/>
      <c r="AD101" s="1602"/>
      <c r="AE101" s="1602"/>
      <c r="AF101" s="1602"/>
      <c r="AG101" s="1602"/>
      <c r="AH101" s="1602"/>
      <c r="AI101" s="1602"/>
      <c r="AJ101" s="1602"/>
      <c r="AK101" s="1602"/>
      <c r="AL101" s="1602"/>
      <c r="AM101" s="1602"/>
      <c r="AN101" s="1602"/>
      <c r="AO101" s="1602"/>
      <c r="AP101" s="1602"/>
      <c r="AQ101" s="394"/>
      <c r="AR101" s="394"/>
      <c r="AS101" s="394"/>
      <c r="AT101" s="394"/>
      <c r="AU101" s="394"/>
      <c r="AV101" s="394"/>
      <c r="AW101" s="394"/>
      <c r="AX101" s="394"/>
      <c r="AY101" s="394"/>
      <c r="AZ101" s="394"/>
      <c r="BA101" s="394"/>
      <c r="BB101" s="394"/>
      <c r="BC101" s="394"/>
      <c r="BD101" s="394"/>
      <c r="BE101" s="394"/>
      <c r="BF101" s="394"/>
      <c r="BG101" s="394"/>
      <c r="BH101" s="402"/>
      <c r="BI101" s="402"/>
    </row>
    <row r="102" spans="2:63" s="371" customFormat="1" ht="14.25">
      <c r="B102" s="398"/>
      <c r="C102" s="398"/>
      <c r="D102" s="398"/>
      <c r="E102" s="398"/>
      <c r="F102" s="398"/>
      <c r="G102" s="398"/>
      <c r="H102" s="398"/>
      <c r="I102" s="398"/>
      <c r="J102" s="1575"/>
      <c r="K102" s="1576"/>
      <c r="L102" s="1576"/>
      <c r="M102" s="1576"/>
      <c r="N102" s="1576"/>
      <c r="O102" s="401"/>
      <c r="P102" s="1576"/>
      <c r="Q102" s="1576"/>
      <c r="R102" s="1576"/>
      <c r="S102" s="1576"/>
      <c r="T102" s="387"/>
      <c r="U102" s="1576"/>
      <c r="V102" s="1576"/>
      <c r="W102" s="1576"/>
      <c r="X102" s="387"/>
      <c r="Y102" s="1576"/>
      <c r="Z102" s="1576"/>
      <c r="AA102" s="1576"/>
      <c r="AB102" s="1576"/>
      <c r="AC102" s="1576"/>
      <c r="AD102" s="1576"/>
      <c r="AE102" s="1576"/>
      <c r="AF102" s="1576"/>
      <c r="AG102" s="400"/>
      <c r="AH102" s="1576"/>
      <c r="AI102" s="1576"/>
      <c r="AJ102" s="1576"/>
      <c r="AK102" s="400"/>
      <c r="AL102" s="1576"/>
      <c r="AM102" s="1576"/>
      <c r="AN102" s="1576"/>
      <c r="AO102" s="400"/>
      <c r="AP102" s="1576"/>
      <c r="AQ102" s="1576"/>
      <c r="AR102" s="1576"/>
      <c r="AS102" s="1576"/>
      <c r="AT102" s="400"/>
      <c r="AU102" s="1576"/>
      <c r="AV102" s="1576"/>
      <c r="AW102" s="1576"/>
      <c r="AX102" s="400"/>
      <c r="AY102" s="1576"/>
      <c r="AZ102" s="1576"/>
      <c r="BA102" s="1576"/>
      <c r="BB102" s="400"/>
      <c r="BC102" s="1576"/>
      <c r="BD102" s="1576"/>
      <c r="BE102" s="1576"/>
      <c r="BF102" s="1576"/>
      <c r="BG102" s="400"/>
      <c r="BH102" s="1576"/>
      <c r="BI102" s="1576"/>
      <c r="BJ102" s="1576"/>
      <c r="BK102" s="1576"/>
    </row>
    <row r="103" spans="2:63" s="371" customFormat="1" ht="14.25">
      <c r="B103" s="398"/>
      <c r="C103" s="398"/>
      <c r="D103" s="398"/>
      <c r="E103" s="398"/>
      <c r="F103" s="398"/>
      <c r="G103" s="398"/>
      <c r="H103" s="398"/>
      <c r="I103" s="398"/>
      <c r="J103" s="1575"/>
      <c r="K103" s="400"/>
      <c r="L103" s="400"/>
      <c r="M103" s="400"/>
      <c r="N103" s="400"/>
      <c r="O103" s="400"/>
      <c r="P103" s="400"/>
      <c r="Q103" s="400"/>
      <c r="R103" s="400"/>
      <c r="S103" s="400"/>
      <c r="T103" s="400"/>
      <c r="U103" s="400"/>
      <c r="V103" s="400"/>
      <c r="W103" s="400"/>
      <c r="X103" s="400"/>
      <c r="Y103" s="400"/>
      <c r="Z103" s="400"/>
      <c r="AA103" s="400"/>
      <c r="AB103" s="400"/>
      <c r="AC103" s="400"/>
      <c r="AD103" s="400"/>
      <c r="AE103" s="400"/>
      <c r="AF103" s="400"/>
      <c r="AG103" s="400"/>
      <c r="AH103" s="400"/>
      <c r="AI103" s="400"/>
      <c r="AJ103" s="400"/>
      <c r="AK103" s="400"/>
      <c r="AL103" s="400"/>
      <c r="AM103" s="400"/>
      <c r="AN103" s="400"/>
      <c r="AO103" s="400"/>
      <c r="AP103" s="400"/>
      <c r="AQ103" s="400"/>
      <c r="AR103" s="400"/>
      <c r="AS103" s="400"/>
      <c r="AT103" s="400"/>
      <c r="AU103" s="400"/>
      <c r="AV103" s="400"/>
      <c r="AW103" s="400"/>
      <c r="AX103" s="400"/>
      <c r="AY103" s="400"/>
      <c r="AZ103" s="400"/>
      <c r="BA103" s="400"/>
      <c r="BB103" s="400"/>
      <c r="BC103" s="400"/>
      <c r="BD103" s="400"/>
      <c r="BE103" s="400"/>
      <c r="BF103" s="400"/>
      <c r="BG103" s="400"/>
      <c r="BH103" s="400"/>
      <c r="BI103" s="400"/>
      <c r="BJ103" s="399"/>
      <c r="BK103" s="400"/>
    </row>
    <row r="104" spans="2:63" s="371" customFormat="1" ht="14.25">
      <c r="B104" s="398"/>
      <c r="C104" s="398"/>
      <c r="D104" s="398"/>
      <c r="E104" s="398"/>
      <c r="F104" s="398"/>
      <c r="G104" s="398"/>
      <c r="H104" s="398"/>
      <c r="I104" s="398"/>
      <c r="J104" s="1575"/>
      <c r="K104" s="400"/>
      <c r="L104" s="400"/>
      <c r="M104" s="400"/>
      <c r="N104" s="387"/>
      <c r="O104" s="387"/>
      <c r="P104" s="400"/>
      <c r="Q104" s="400"/>
      <c r="R104" s="400"/>
      <c r="S104" s="400"/>
      <c r="T104" s="400"/>
      <c r="U104" s="400"/>
      <c r="V104" s="400"/>
      <c r="W104" s="400"/>
      <c r="X104" s="400"/>
      <c r="Y104" s="400"/>
      <c r="Z104" s="400"/>
      <c r="AA104" s="400"/>
      <c r="AB104" s="400"/>
      <c r="AC104" s="400"/>
      <c r="AD104" s="400"/>
      <c r="AE104" s="400"/>
      <c r="AF104" s="400"/>
      <c r="AG104" s="400"/>
      <c r="AH104" s="400"/>
      <c r="AI104" s="400"/>
      <c r="AJ104" s="400"/>
      <c r="AK104" s="400"/>
      <c r="AL104" s="400"/>
      <c r="AM104" s="400"/>
      <c r="AN104" s="400"/>
      <c r="AO104" s="400"/>
      <c r="AP104" s="400"/>
      <c r="AQ104" s="400"/>
      <c r="AR104" s="400"/>
      <c r="AS104" s="400"/>
      <c r="AT104" s="400"/>
      <c r="AU104" s="400"/>
      <c r="AV104" s="400"/>
      <c r="AW104" s="400"/>
      <c r="AX104" s="400"/>
      <c r="AY104" s="400"/>
      <c r="AZ104" s="400"/>
      <c r="BA104" s="400"/>
      <c r="BB104" s="400"/>
      <c r="BC104" s="400"/>
      <c r="BD104" s="400"/>
      <c r="BE104" s="400"/>
      <c r="BF104" s="400"/>
      <c r="BG104" s="400"/>
      <c r="BH104" s="400"/>
      <c r="BI104" s="400"/>
      <c r="BJ104" s="399"/>
      <c r="BK104" s="400"/>
    </row>
    <row r="105" spans="2:63" s="371" customFormat="1" ht="14.25">
      <c r="B105" s="398"/>
      <c r="C105" s="398"/>
      <c r="D105" s="398"/>
      <c r="E105" s="398"/>
      <c r="F105" s="398"/>
      <c r="G105" s="398"/>
      <c r="H105" s="398"/>
      <c r="I105" s="398"/>
      <c r="J105" s="387"/>
      <c r="K105" s="400"/>
      <c r="L105" s="400"/>
      <c r="M105" s="400"/>
      <c r="N105" s="387"/>
      <c r="O105" s="387"/>
      <c r="P105" s="400"/>
      <c r="Q105" s="400"/>
      <c r="R105" s="400"/>
      <c r="S105" s="400"/>
      <c r="T105" s="400"/>
      <c r="U105" s="400"/>
      <c r="V105" s="400"/>
      <c r="W105" s="400"/>
      <c r="X105" s="400"/>
      <c r="Y105" s="400"/>
      <c r="Z105" s="400"/>
      <c r="AA105" s="400"/>
      <c r="AB105" s="400"/>
      <c r="AC105" s="400"/>
      <c r="AD105" s="400"/>
      <c r="AE105" s="400"/>
      <c r="AF105" s="400"/>
      <c r="AG105" s="400"/>
      <c r="AH105" s="400"/>
      <c r="AI105" s="400"/>
      <c r="AJ105" s="400"/>
      <c r="AK105" s="400"/>
      <c r="AL105" s="400"/>
      <c r="AM105" s="400"/>
      <c r="AN105" s="400"/>
      <c r="AO105" s="400"/>
      <c r="AP105" s="400"/>
      <c r="AQ105" s="400"/>
      <c r="AR105" s="400"/>
      <c r="AS105" s="400"/>
      <c r="AT105" s="400"/>
      <c r="AU105" s="400"/>
      <c r="AV105" s="400"/>
      <c r="AW105" s="400"/>
      <c r="AX105" s="400"/>
      <c r="AY105" s="400"/>
      <c r="AZ105" s="400"/>
      <c r="BA105" s="400"/>
      <c r="BB105" s="400"/>
      <c r="BC105" s="400"/>
      <c r="BD105" s="400"/>
      <c r="BE105" s="400"/>
      <c r="BF105" s="400"/>
      <c r="BG105" s="400"/>
      <c r="BH105" s="400"/>
      <c r="BI105" s="400"/>
      <c r="BJ105" s="399"/>
      <c r="BK105" s="399"/>
    </row>
    <row r="106" spans="2:63" s="371" customFormat="1" ht="15">
      <c r="B106" s="398"/>
      <c r="C106" s="398"/>
      <c r="D106" s="398"/>
      <c r="E106" s="398"/>
      <c r="F106" s="398"/>
      <c r="G106" s="398"/>
      <c r="H106" s="398"/>
      <c r="I106" s="398"/>
      <c r="J106" s="397"/>
      <c r="K106" s="396"/>
      <c r="L106" s="396"/>
      <c r="M106" s="396"/>
      <c r="N106" s="396"/>
      <c r="O106" s="396"/>
      <c r="P106" s="396"/>
      <c r="Q106" s="396"/>
      <c r="R106" s="396"/>
      <c r="S106" s="396"/>
      <c r="T106" s="396"/>
      <c r="U106" s="1577"/>
      <c r="V106" s="1577"/>
      <c r="W106" s="1577"/>
      <c r="X106" s="1577"/>
      <c r="Y106" s="1577"/>
      <c r="Z106" s="1577"/>
      <c r="AA106" s="1577"/>
      <c r="AB106" s="1577"/>
      <c r="AC106" s="1577"/>
      <c r="AD106" s="1577"/>
      <c r="AE106" s="1577"/>
      <c r="AF106" s="1577"/>
      <c r="AG106" s="1577"/>
      <c r="AH106" s="1577"/>
      <c r="AI106" s="1577"/>
      <c r="AJ106" s="1577"/>
      <c r="AK106" s="1577"/>
      <c r="AL106" s="1577"/>
      <c r="AM106" s="1577"/>
      <c r="AN106" s="1577"/>
      <c r="AO106" s="1577"/>
      <c r="AP106" s="1577"/>
      <c r="AQ106" s="1577"/>
      <c r="AR106" s="1577"/>
      <c r="AS106" s="1577"/>
      <c r="AT106" s="1577"/>
      <c r="AU106" s="1577"/>
      <c r="AV106" s="1577"/>
      <c r="AW106" s="1577"/>
      <c r="AX106" s="1577"/>
      <c r="AY106" s="1577"/>
      <c r="AZ106" s="1577"/>
      <c r="BA106" s="1577"/>
      <c r="BB106" s="1577"/>
      <c r="BC106" s="1577"/>
      <c r="BD106" s="1577"/>
      <c r="BE106" s="1577"/>
      <c r="BF106" s="1577"/>
      <c r="BG106" s="1577"/>
      <c r="BH106" s="1577"/>
      <c r="BI106" s="1577"/>
      <c r="BJ106" s="1577"/>
      <c r="BK106" s="1577"/>
    </row>
    <row r="107" spans="2:63" s="371" customFormat="1" ht="15.75">
      <c r="B107" s="379"/>
      <c r="C107" s="395"/>
      <c r="D107" s="395"/>
      <c r="E107" s="395"/>
      <c r="F107" s="395"/>
      <c r="G107" s="395"/>
      <c r="H107" s="395"/>
      <c r="I107" s="395"/>
      <c r="J107" s="394"/>
      <c r="K107" s="394"/>
      <c r="L107" s="394"/>
      <c r="M107" s="394"/>
      <c r="N107" s="394"/>
      <c r="O107" s="394"/>
      <c r="P107" s="394"/>
      <c r="Q107" s="394"/>
      <c r="R107" s="394"/>
      <c r="S107" s="394"/>
      <c r="T107" s="394"/>
      <c r="U107" s="394"/>
      <c r="V107" s="394"/>
      <c r="W107" s="394"/>
      <c r="X107" s="394"/>
      <c r="Y107" s="394"/>
      <c r="Z107" s="394"/>
      <c r="AA107" s="394"/>
      <c r="AB107" s="394"/>
      <c r="AC107" s="394"/>
      <c r="AD107" s="394"/>
      <c r="AE107" s="394"/>
      <c r="AF107" s="394"/>
      <c r="AG107" s="394"/>
      <c r="AH107" s="394"/>
      <c r="AI107" s="394"/>
      <c r="AJ107" s="394"/>
      <c r="AK107" s="394"/>
      <c r="AL107" s="394"/>
      <c r="AM107" s="394"/>
      <c r="AN107" s="394"/>
      <c r="AO107" s="394"/>
      <c r="AP107" s="394"/>
      <c r="AQ107" s="394"/>
      <c r="AR107" s="394"/>
      <c r="AS107" s="394"/>
      <c r="AT107" s="394"/>
      <c r="AU107" s="394"/>
      <c r="AV107" s="394"/>
      <c r="AW107" s="394"/>
      <c r="AX107" s="384"/>
      <c r="AY107" s="384"/>
      <c r="AZ107" s="384"/>
      <c r="BA107" s="384"/>
      <c r="BB107" s="384"/>
      <c r="BC107" s="384"/>
      <c r="BD107" s="384"/>
      <c r="BE107" s="384"/>
      <c r="BF107" s="384"/>
      <c r="BG107" s="384"/>
      <c r="BH107" s="384"/>
      <c r="BI107" s="384"/>
      <c r="BJ107" s="384"/>
      <c r="BK107" s="384"/>
    </row>
    <row r="108" spans="2:63" s="371" customFormat="1" ht="36.75" customHeight="1">
      <c r="B108" s="1578"/>
      <c r="C108" s="1579"/>
      <c r="D108" s="1579"/>
      <c r="E108" s="1579"/>
      <c r="F108" s="1579"/>
      <c r="G108" s="1579"/>
      <c r="H108" s="1579"/>
      <c r="I108" s="1579"/>
      <c r="J108" s="1579"/>
      <c r="K108" s="1579"/>
      <c r="L108" s="1579"/>
      <c r="M108" s="1579"/>
      <c r="N108" s="1579"/>
      <c r="O108" s="391"/>
      <c r="P108" s="1580"/>
      <c r="Q108" s="1580"/>
      <c r="R108" s="1580"/>
      <c r="S108" s="1580"/>
      <c r="T108" s="1580"/>
      <c r="U108" s="1580"/>
      <c r="V108" s="1580"/>
      <c r="W108" s="1580"/>
      <c r="X108" s="1580"/>
      <c r="Y108" s="1580"/>
      <c r="Z108" s="1580"/>
      <c r="AA108" s="1580"/>
      <c r="AB108" s="1580"/>
      <c r="AC108" s="1580"/>
      <c r="AD108" s="1580"/>
      <c r="AE108" s="1580"/>
      <c r="AF108" s="1580"/>
      <c r="AG108" s="1580"/>
      <c r="AH108" s="1580"/>
      <c r="AI108" s="1580"/>
      <c r="AJ108" s="1580"/>
      <c r="AK108" s="1580"/>
      <c r="AL108" s="1580"/>
      <c r="AM108" s="1580"/>
      <c r="AN108" s="1580"/>
      <c r="AO108" s="1580"/>
      <c r="AP108" s="1580"/>
      <c r="AQ108" s="1580"/>
      <c r="AR108" s="1580"/>
      <c r="AS108" s="1580"/>
      <c r="AT108" s="1580"/>
      <c r="AU108" s="1580"/>
      <c r="AV108" s="1580"/>
      <c r="AW108" s="1580"/>
      <c r="AX108" s="1580"/>
      <c r="AY108" s="1580"/>
      <c r="AZ108" s="1580"/>
      <c r="BA108" s="1580"/>
      <c r="BB108" s="1580"/>
      <c r="BC108" s="1580"/>
      <c r="BD108" s="1580"/>
      <c r="BE108" s="1580"/>
      <c r="BF108" s="1580"/>
      <c r="BG108" s="1580"/>
      <c r="BH108" s="1580"/>
      <c r="BI108" s="1580"/>
      <c r="BJ108" s="1580"/>
      <c r="BK108" s="1580"/>
    </row>
    <row r="109" spans="2:63" s="371" customFormat="1" ht="15.75">
      <c r="B109" s="1578"/>
      <c r="C109" s="1579"/>
      <c r="D109" s="1579"/>
      <c r="E109" s="1579"/>
      <c r="F109" s="1579"/>
      <c r="G109" s="1579"/>
      <c r="H109" s="1579"/>
      <c r="I109" s="1579"/>
      <c r="J109" s="1579"/>
      <c r="K109" s="1579"/>
      <c r="L109" s="1579"/>
      <c r="M109" s="1579"/>
      <c r="N109" s="1579"/>
      <c r="O109" s="391"/>
      <c r="P109" s="1581"/>
      <c r="Q109" s="1581"/>
      <c r="R109" s="1582"/>
      <c r="S109" s="1582"/>
      <c r="T109" s="1583"/>
      <c r="U109" s="1583"/>
      <c r="V109" s="1581"/>
      <c r="W109" s="1581"/>
      <c r="X109" s="1583"/>
      <c r="Y109" s="1583"/>
      <c r="Z109" s="1584"/>
      <c r="AA109" s="1585"/>
      <c r="AB109" s="1585"/>
      <c r="AC109" s="1585"/>
      <c r="AD109" s="1585"/>
      <c r="AE109" s="1585"/>
      <c r="AF109" s="1585"/>
      <c r="AG109" s="1585"/>
      <c r="AH109" s="1583"/>
      <c r="AI109" s="1583"/>
      <c r="AJ109" s="1583"/>
      <c r="AK109" s="1583"/>
      <c r="AL109" s="1583"/>
      <c r="AM109" s="1583"/>
      <c r="AN109" s="1586"/>
      <c r="AO109" s="1587"/>
      <c r="AP109" s="1587"/>
      <c r="AQ109" s="1587"/>
      <c r="AR109" s="1583"/>
      <c r="AS109" s="1583"/>
      <c r="AT109" s="1588"/>
      <c r="AU109" s="1588"/>
      <c r="AV109" s="1588"/>
      <c r="AW109" s="1588"/>
      <c r="AX109" s="1588"/>
      <c r="AY109" s="1588"/>
      <c r="AZ109" s="1588"/>
      <c r="BA109" s="1588"/>
      <c r="BB109" s="1583"/>
      <c r="BC109" s="1583"/>
      <c r="BD109" s="1583"/>
      <c r="BE109" s="1583"/>
      <c r="BF109" s="1583"/>
      <c r="BG109" s="1583"/>
      <c r="BH109" s="1590"/>
      <c r="BI109" s="1603"/>
      <c r="BJ109" s="1603"/>
      <c r="BK109" s="1603"/>
    </row>
    <row r="110" spans="2:63" s="371" customFormat="1" ht="15.75">
      <c r="B110" s="1578"/>
      <c r="C110" s="1579"/>
      <c r="D110" s="1579"/>
      <c r="E110" s="1579"/>
      <c r="F110" s="1579"/>
      <c r="G110" s="1579"/>
      <c r="H110" s="1579"/>
      <c r="I110" s="1579"/>
      <c r="J110" s="1579"/>
      <c r="K110" s="1579"/>
      <c r="L110" s="1579"/>
      <c r="M110" s="1579"/>
      <c r="N110" s="1579"/>
      <c r="O110" s="391"/>
      <c r="P110" s="1581"/>
      <c r="Q110" s="1581"/>
      <c r="R110" s="1582"/>
      <c r="S110" s="1582"/>
      <c r="T110" s="1583"/>
      <c r="U110" s="1583"/>
      <c r="V110" s="1581"/>
      <c r="W110" s="1581"/>
      <c r="X110" s="1583"/>
      <c r="Y110" s="1583"/>
      <c r="Z110" s="1583"/>
      <c r="AA110" s="1583"/>
      <c r="AB110" s="1584"/>
      <c r="AC110" s="1587"/>
      <c r="AD110" s="1587"/>
      <c r="AE110" s="1587"/>
      <c r="AF110" s="1587"/>
      <c r="AG110" s="1587"/>
      <c r="AH110" s="1583"/>
      <c r="AI110" s="1583"/>
      <c r="AJ110" s="1583"/>
      <c r="AK110" s="1583"/>
      <c r="AL110" s="1583"/>
      <c r="AM110" s="1583"/>
      <c r="AN110" s="1587"/>
      <c r="AO110" s="1587"/>
      <c r="AP110" s="1587"/>
      <c r="AQ110" s="1587"/>
      <c r="AR110" s="1583"/>
      <c r="AS110" s="1583"/>
      <c r="AT110" s="1583"/>
      <c r="AU110" s="1583"/>
      <c r="AV110" s="1576"/>
      <c r="AW110" s="1576"/>
      <c r="AX110" s="1576"/>
      <c r="AY110" s="1576"/>
      <c r="AZ110" s="1576"/>
      <c r="BA110" s="1576"/>
      <c r="BB110" s="1583"/>
      <c r="BC110" s="1583"/>
      <c r="BD110" s="1583"/>
      <c r="BE110" s="1583"/>
      <c r="BF110" s="1583"/>
      <c r="BG110" s="1583"/>
      <c r="BH110" s="1603"/>
      <c r="BI110" s="1603"/>
      <c r="BJ110" s="1603"/>
      <c r="BK110" s="1603"/>
    </row>
    <row r="111" spans="2:63" s="371" customFormat="1" ht="15.75">
      <c r="B111" s="1578"/>
      <c r="C111" s="1579"/>
      <c r="D111" s="1579"/>
      <c r="E111" s="1579"/>
      <c r="F111" s="1579"/>
      <c r="G111" s="1579"/>
      <c r="H111" s="1579"/>
      <c r="I111" s="1579"/>
      <c r="J111" s="1579"/>
      <c r="K111" s="1579"/>
      <c r="L111" s="1579"/>
      <c r="M111" s="1579"/>
      <c r="N111" s="1579"/>
      <c r="O111" s="391"/>
      <c r="P111" s="1581"/>
      <c r="Q111" s="1581"/>
      <c r="R111" s="1582"/>
      <c r="S111" s="1582"/>
      <c r="T111" s="1583"/>
      <c r="U111" s="1583"/>
      <c r="V111" s="1581"/>
      <c r="W111" s="1581"/>
      <c r="X111" s="1583"/>
      <c r="Y111" s="1583"/>
      <c r="Z111" s="1583"/>
      <c r="AA111" s="1583"/>
      <c r="AB111" s="1583"/>
      <c r="AC111" s="1583"/>
      <c r="AD111" s="1583"/>
      <c r="AE111" s="1583"/>
      <c r="AF111" s="1583"/>
      <c r="AG111" s="1583"/>
      <c r="AH111" s="1583"/>
      <c r="AI111" s="1583"/>
      <c r="AJ111" s="1583"/>
      <c r="AK111" s="1583"/>
      <c r="AL111" s="1583"/>
      <c r="AM111" s="1583"/>
      <c r="AN111" s="1591"/>
      <c r="AO111" s="1592"/>
      <c r="AP111" s="1591"/>
      <c r="AQ111" s="1592"/>
      <c r="AR111" s="1583"/>
      <c r="AS111" s="1583"/>
      <c r="AT111" s="1583"/>
      <c r="AU111" s="1583"/>
      <c r="AV111" s="1589"/>
      <c r="AW111" s="1589"/>
      <c r="AX111" s="1583"/>
      <c r="AY111" s="1583"/>
      <c r="AZ111" s="1583"/>
      <c r="BA111" s="1583"/>
      <c r="BB111" s="1583"/>
      <c r="BC111" s="1583"/>
      <c r="BD111" s="1583"/>
      <c r="BE111" s="1583"/>
      <c r="BF111" s="1583"/>
      <c r="BG111" s="1583"/>
      <c r="BH111" s="1583"/>
      <c r="BI111" s="1583"/>
      <c r="BJ111" s="1583"/>
      <c r="BK111" s="1583"/>
    </row>
    <row r="112" spans="2:63" s="371" customFormat="1" ht="15.75">
      <c r="B112" s="1578"/>
      <c r="C112" s="1579"/>
      <c r="D112" s="1579"/>
      <c r="E112" s="1579"/>
      <c r="F112" s="1579"/>
      <c r="G112" s="1579"/>
      <c r="H112" s="1579"/>
      <c r="I112" s="1579"/>
      <c r="J112" s="1579"/>
      <c r="K112" s="1579"/>
      <c r="L112" s="1579"/>
      <c r="M112" s="1579"/>
      <c r="N112" s="1579"/>
      <c r="O112" s="391"/>
      <c r="P112" s="1581"/>
      <c r="Q112" s="1581"/>
      <c r="R112" s="1582"/>
      <c r="S112" s="1582"/>
      <c r="T112" s="1583"/>
      <c r="U112" s="1583"/>
      <c r="V112" s="1581"/>
      <c r="W112" s="1581"/>
      <c r="X112" s="1583"/>
      <c r="Y112" s="1583"/>
      <c r="Z112" s="1583"/>
      <c r="AA112" s="1583"/>
      <c r="AB112" s="1583"/>
      <c r="AC112" s="1583"/>
      <c r="AD112" s="1583"/>
      <c r="AE112" s="1583"/>
      <c r="AF112" s="1583"/>
      <c r="AG112" s="1583"/>
      <c r="AH112" s="1583"/>
      <c r="AI112" s="1583"/>
      <c r="AJ112" s="1583"/>
      <c r="AK112" s="1583"/>
      <c r="AL112" s="1583"/>
      <c r="AM112" s="1583"/>
      <c r="AN112" s="1592"/>
      <c r="AO112" s="1592"/>
      <c r="AP112" s="1592"/>
      <c r="AQ112" s="1592"/>
      <c r="AR112" s="1583"/>
      <c r="AS112" s="1583"/>
      <c r="AT112" s="1583"/>
      <c r="AU112" s="1583"/>
      <c r="AV112" s="1589"/>
      <c r="AW112" s="1589"/>
      <c r="AX112" s="1583"/>
      <c r="AY112" s="1583"/>
      <c r="AZ112" s="1583"/>
      <c r="BA112" s="1583"/>
      <c r="BB112" s="1583"/>
      <c r="BC112" s="1583"/>
      <c r="BD112" s="1583"/>
      <c r="BE112" s="1583"/>
      <c r="BF112" s="1583"/>
      <c r="BG112" s="1583"/>
      <c r="BH112" s="1583"/>
      <c r="BI112" s="1583"/>
      <c r="BJ112" s="1583"/>
      <c r="BK112" s="1583"/>
    </row>
    <row r="113" spans="2:63" s="371" customFormat="1" ht="15.75">
      <c r="B113" s="1578"/>
      <c r="C113" s="1579"/>
      <c r="D113" s="1579"/>
      <c r="E113" s="1579"/>
      <c r="F113" s="1579"/>
      <c r="G113" s="1579"/>
      <c r="H113" s="1579"/>
      <c r="I113" s="1579"/>
      <c r="J113" s="1579"/>
      <c r="K113" s="1579"/>
      <c r="L113" s="1579"/>
      <c r="M113" s="1579"/>
      <c r="N113" s="1579"/>
      <c r="O113" s="391"/>
      <c r="P113" s="1581"/>
      <c r="Q113" s="1581"/>
      <c r="R113" s="1582"/>
      <c r="S113" s="1582"/>
      <c r="T113" s="1583"/>
      <c r="U113" s="1583"/>
      <c r="V113" s="1581"/>
      <c r="W113" s="1581"/>
      <c r="X113" s="1583"/>
      <c r="Y113" s="1583"/>
      <c r="Z113" s="1583"/>
      <c r="AA113" s="1583"/>
      <c r="AB113" s="1583"/>
      <c r="AC113" s="1583"/>
      <c r="AD113" s="1583"/>
      <c r="AE113" s="1583"/>
      <c r="AF113" s="1583"/>
      <c r="AG113" s="1583"/>
      <c r="AH113" s="1583"/>
      <c r="AI113" s="1583"/>
      <c r="AJ113" s="1583"/>
      <c r="AK113" s="1583"/>
      <c r="AL113" s="1583"/>
      <c r="AM113" s="1583"/>
      <c r="AN113" s="1592"/>
      <c r="AO113" s="1592"/>
      <c r="AP113" s="1592"/>
      <c r="AQ113" s="1592"/>
      <c r="AR113" s="1583"/>
      <c r="AS113" s="1583"/>
      <c r="AT113" s="1583"/>
      <c r="AU113" s="1583"/>
      <c r="AV113" s="1589"/>
      <c r="AW113" s="1589"/>
      <c r="AX113" s="1583"/>
      <c r="AY113" s="1583"/>
      <c r="AZ113" s="1583"/>
      <c r="BA113" s="1583"/>
      <c r="BB113" s="1583"/>
      <c r="BC113" s="1583"/>
      <c r="BD113" s="1583"/>
      <c r="BE113" s="1583"/>
      <c r="BF113" s="1583"/>
      <c r="BG113" s="1583"/>
      <c r="BH113" s="1583"/>
      <c r="BI113" s="1583"/>
      <c r="BJ113" s="1583"/>
      <c r="BK113" s="1583"/>
    </row>
    <row r="114" spans="2:63" s="371" customFormat="1" ht="12.75">
      <c r="B114" s="385"/>
      <c r="C114" s="1577"/>
      <c r="D114" s="1577"/>
      <c r="E114" s="1577"/>
      <c r="F114" s="1577"/>
      <c r="G114" s="1577"/>
      <c r="H114" s="1577"/>
      <c r="I114" s="1577"/>
      <c r="J114" s="1577"/>
      <c r="K114" s="1577"/>
      <c r="L114" s="1577"/>
      <c r="M114" s="1577"/>
      <c r="N114" s="1577"/>
      <c r="O114" s="377"/>
      <c r="P114" s="1596"/>
      <c r="Q114" s="1596"/>
      <c r="R114" s="1596"/>
      <c r="S114" s="1596"/>
      <c r="T114" s="1596"/>
      <c r="U114" s="1596"/>
      <c r="V114" s="1596"/>
      <c r="W114" s="1596"/>
      <c r="X114" s="1596"/>
      <c r="Y114" s="1596"/>
      <c r="Z114" s="1596"/>
      <c r="AA114" s="1596"/>
      <c r="AB114" s="1596"/>
      <c r="AC114" s="1596"/>
      <c r="AD114" s="1596"/>
      <c r="AE114" s="1596"/>
      <c r="AF114" s="1596"/>
      <c r="AG114" s="1596"/>
      <c r="AH114" s="1596"/>
      <c r="AI114" s="1596"/>
      <c r="AJ114" s="1596"/>
      <c r="AK114" s="1596"/>
      <c r="AL114" s="1596"/>
      <c r="AM114" s="1596"/>
      <c r="AN114" s="1596"/>
      <c r="AO114" s="1596"/>
      <c r="AP114" s="1596"/>
      <c r="AQ114" s="1596"/>
      <c r="AR114" s="1596"/>
      <c r="AS114" s="1596"/>
      <c r="AT114" s="1596"/>
      <c r="AU114" s="1596"/>
      <c r="AV114" s="1596"/>
      <c r="AW114" s="1596"/>
      <c r="AX114" s="1596"/>
      <c r="AY114" s="1596"/>
      <c r="AZ114" s="1596"/>
      <c r="BA114" s="1596"/>
      <c r="BB114" s="1596"/>
      <c r="BC114" s="1596"/>
      <c r="BD114" s="1596"/>
      <c r="BE114" s="1596"/>
      <c r="BF114" s="1596"/>
      <c r="BG114" s="1596"/>
      <c r="BH114" s="1596"/>
      <c r="BI114" s="1596"/>
      <c r="BJ114" s="1596"/>
      <c r="BK114" s="1596"/>
    </row>
    <row r="115" spans="2:63" s="371" customFormat="1" ht="12.75">
      <c r="B115" s="385"/>
      <c r="C115" s="1577"/>
      <c r="D115" s="1577"/>
      <c r="E115" s="1577"/>
      <c r="F115" s="1577"/>
      <c r="G115" s="1577"/>
      <c r="H115" s="1577"/>
      <c r="I115" s="1577"/>
      <c r="J115" s="1577"/>
      <c r="K115" s="1577"/>
      <c r="L115" s="1577"/>
      <c r="M115" s="1577"/>
      <c r="N115" s="1577"/>
      <c r="O115" s="377"/>
      <c r="P115" s="1596"/>
      <c r="Q115" s="1596"/>
      <c r="R115" s="1596"/>
      <c r="S115" s="1596"/>
      <c r="T115" s="1596"/>
      <c r="U115" s="1596"/>
      <c r="V115" s="1596"/>
      <c r="W115" s="1596"/>
      <c r="X115" s="1596"/>
      <c r="Y115" s="1596"/>
      <c r="Z115" s="1596"/>
      <c r="AA115" s="1596"/>
      <c r="AB115" s="1596"/>
      <c r="AC115" s="1596"/>
      <c r="AD115" s="1596"/>
      <c r="AE115" s="1596"/>
      <c r="AF115" s="1596"/>
      <c r="AG115" s="1596"/>
      <c r="AH115" s="1596"/>
      <c r="AI115" s="1596"/>
      <c r="AJ115" s="1596"/>
      <c r="AK115" s="1596"/>
      <c r="AL115" s="1596"/>
      <c r="AM115" s="1596"/>
      <c r="AN115" s="1596"/>
      <c r="AO115" s="1596"/>
      <c r="AP115" s="1596"/>
      <c r="AQ115" s="1596"/>
      <c r="AR115" s="1596"/>
      <c r="AS115" s="1596"/>
      <c r="AT115" s="1596"/>
      <c r="AU115" s="1596"/>
      <c r="AV115" s="1596"/>
      <c r="AW115" s="1596"/>
      <c r="AX115" s="1596"/>
      <c r="AY115" s="1596"/>
      <c r="AZ115" s="1596"/>
      <c r="BA115" s="1596"/>
      <c r="BB115" s="1596"/>
      <c r="BC115" s="1596"/>
      <c r="BD115" s="1596"/>
      <c r="BE115" s="1596"/>
      <c r="BF115" s="1596"/>
      <c r="BG115" s="1596"/>
      <c r="BH115" s="1596"/>
      <c r="BI115" s="1596"/>
      <c r="BJ115" s="1596"/>
      <c r="BK115" s="1596"/>
    </row>
    <row r="116" spans="2:63" s="371" customFormat="1" ht="12.75">
      <c r="B116" s="385"/>
      <c r="C116" s="1577"/>
      <c r="D116" s="1577"/>
      <c r="E116" s="1577"/>
      <c r="F116" s="1577"/>
      <c r="G116" s="1577"/>
      <c r="H116" s="1577"/>
      <c r="I116" s="1577"/>
      <c r="J116" s="1577"/>
      <c r="K116" s="1577"/>
      <c r="L116" s="1577"/>
      <c r="M116" s="1577"/>
      <c r="N116" s="1577"/>
      <c r="O116" s="377"/>
      <c r="P116" s="1596"/>
      <c r="Q116" s="1596"/>
      <c r="R116" s="1596"/>
      <c r="S116" s="1596"/>
      <c r="T116" s="1596"/>
      <c r="U116" s="1596"/>
      <c r="V116" s="1596"/>
      <c r="W116" s="1596"/>
      <c r="X116" s="1596"/>
      <c r="Y116" s="1596"/>
      <c r="Z116" s="1596"/>
      <c r="AA116" s="1596"/>
      <c r="AB116" s="1596"/>
      <c r="AC116" s="1596"/>
      <c r="AD116" s="1596"/>
      <c r="AE116" s="1596"/>
      <c r="AF116" s="1596"/>
      <c r="AG116" s="1596"/>
      <c r="AH116" s="1596"/>
      <c r="AI116" s="1596"/>
      <c r="AJ116" s="1596"/>
      <c r="AK116" s="1596"/>
      <c r="AL116" s="1596"/>
      <c r="AM116" s="1596"/>
      <c r="AN116" s="1596"/>
      <c r="AO116" s="1596"/>
      <c r="AP116" s="1596"/>
      <c r="AQ116" s="1596"/>
      <c r="AR116" s="1596"/>
      <c r="AS116" s="1596"/>
      <c r="AT116" s="1596"/>
      <c r="AU116" s="1596"/>
      <c r="AV116" s="1596"/>
      <c r="AW116" s="1596"/>
      <c r="AX116" s="1596"/>
      <c r="AY116" s="1596"/>
      <c r="AZ116" s="1596"/>
      <c r="BA116" s="1596"/>
      <c r="BB116" s="1596"/>
      <c r="BC116" s="1596"/>
      <c r="BD116" s="1596"/>
      <c r="BE116" s="1596"/>
      <c r="BF116" s="1596"/>
      <c r="BG116" s="1596"/>
      <c r="BH116" s="1596"/>
      <c r="BI116" s="1596"/>
      <c r="BJ116" s="1596"/>
      <c r="BK116" s="1596"/>
    </row>
    <row r="117" spans="2:63" s="371" customFormat="1" ht="12.75">
      <c r="B117" s="385"/>
      <c r="C117" s="1577"/>
      <c r="D117" s="1577"/>
      <c r="E117" s="1577"/>
      <c r="F117" s="1577"/>
      <c r="G117" s="1577"/>
      <c r="H117" s="1577"/>
      <c r="I117" s="1577"/>
      <c r="J117" s="1577"/>
      <c r="K117" s="1577"/>
      <c r="L117" s="1577"/>
      <c r="M117" s="1577"/>
      <c r="N117" s="1577"/>
      <c r="O117" s="377"/>
      <c r="P117" s="1596"/>
      <c r="Q117" s="1596"/>
      <c r="R117" s="1596"/>
      <c r="S117" s="1596"/>
      <c r="T117" s="1596"/>
      <c r="U117" s="1596"/>
      <c r="V117" s="1596"/>
      <c r="W117" s="1596"/>
      <c r="X117" s="1596"/>
      <c r="Y117" s="1596"/>
      <c r="Z117" s="1596"/>
      <c r="AA117" s="1596"/>
      <c r="AB117" s="1596"/>
      <c r="AC117" s="1596"/>
      <c r="AD117" s="1596"/>
      <c r="AE117" s="1596"/>
      <c r="AF117" s="1596"/>
      <c r="AG117" s="1596"/>
      <c r="AH117" s="1596"/>
      <c r="AI117" s="1596"/>
      <c r="AJ117" s="1596"/>
      <c r="AK117" s="1596"/>
      <c r="AL117" s="1596"/>
      <c r="AM117" s="1596"/>
      <c r="AN117" s="1596"/>
      <c r="AO117" s="1596"/>
      <c r="AP117" s="1596"/>
      <c r="AQ117" s="1596"/>
      <c r="AR117" s="1596"/>
      <c r="AS117" s="1596"/>
      <c r="AT117" s="1596"/>
      <c r="AU117" s="1596"/>
      <c r="AV117" s="1596"/>
      <c r="AW117" s="1596"/>
      <c r="AX117" s="1596"/>
      <c r="AY117" s="1596"/>
      <c r="AZ117" s="1596"/>
      <c r="BA117" s="1596"/>
      <c r="BB117" s="1596"/>
      <c r="BC117" s="1596"/>
      <c r="BD117" s="1596"/>
      <c r="BE117" s="1596"/>
      <c r="BF117" s="1596"/>
      <c r="BG117" s="1596"/>
      <c r="BH117" s="1596"/>
      <c r="BI117" s="1596"/>
      <c r="BJ117" s="1596"/>
      <c r="BK117" s="1596"/>
    </row>
    <row r="118" spans="2:63" s="371" customFormat="1" ht="12.75">
      <c r="B118" s="385"/>
      <c r="C118" s="1577"/>
      <c r="D118" s="1577"/>
      <c r="E118" s="1577"/>
      <c r="F118" s="1577"/>
      <c r="G118" s="1577"/>
      <c r="H118" s="1577"/>
      <c r="I118" s="1577"/>
      <c r="J118" s="1577"/>
      <c r="K118" s="1577"/>
      <c r="L118" s="1577"/>
      <c r="M118" s="1577"/>
      <c r="N118" s="1577"/>
      <c r="O118" s="377"/>
      <c r="P118" s="1596"/>
      <c r="Q118" s="1596"/>
      <c r="R118" s="1596"/>
      <c r="S118" s="1596"/>
      <c r="T118" s="1596"/>
      <c r="U118" s="1596"/>
      <c r="V118" s="1596"/>
      <c r="W118" s="1596"/>
      <c r="X118" s="1596"/>
      <c r="Y118" s="1596"/>
      <c r="Z118" s="1596"/>
      <c r="AA118" s="1596"/>
      <c r="AB118" s="1596"/>
      <c r="AC118" s="1596"/>
      <c r="AD118" s="1596"/>
      <c r="AE118" s="1596"/>
      <c r="AF118" s="1596"/>
      <c r="AG118" s="1596"/>
      <c r="AH118" s="1596"/>
      <c r="AI118" s="1596"/>
      <c r="AJ118" s="1596"/>
      <c r="AK118" s="1596"/>
      <c r="AL118" s="1596"/>
      <c r="AM118" s="1596"/>
      <c r="AN118" s="1596"/>
      <c r="AO118" s="1596"/>
      <c r="AP118" s="1596"/>
      <c r="AQ118" s="1596"/>
      <c r="AR118" s="1596"/>
      <c r="AS118" s="1596"/>
      <c r="AT118" s="1596"/>
      <c r="AU118" s="1596"/>
      <c r="AV118" s="1596"/>
      <c r="AW118" s="1596"/>
      <c r="AX118" s="1596"/>
      <c r="AY118" s="1596"/>
      <c r="AZ118" s="1596"/>
      <c r="BA118" s="1596"/>
      <c r="BB118" s="1596"/>
      <c r="BC118" s="1596"/>
      <c r="BD118" s="1596"/>
      <c r="BE118" s="1596"/>
      <c r="BF118" s="1596"/>
      <c r="BG118" s="1596"/>
      <c r="BH118" s="1596"/>
      <c r="BI118" s="1596"/>
      <c r="BJ118" s="1596"/>
      <c r="BK118" s="1596"/>
    </row>
    <row r="119" spans="2:63" s="371" customFormat="1" ht="12.75">
      <c r="B119" s="385"/>
      <c r="C119" s="1577"/>
      <c r="D119" s="1577"/>
      <c r="E119" s="1577"/>
      <c r="F119" s="1577"/>
      <c r="G119" s="1577"/>
      <c r="H119" s="1577"/>
      <c r="I119" s="1577"/>
      <c r="J119" s="1577"/>
      <c r="K119" s="1577"/>
      <c r="L119" s="1577"/>
      <c r="M119" s="1577"/>
      <c r="N119" s="1577"/>
      <c r="O119" s="377"/>
      <c r="P119" s="1596"/>
      <c r="Q119" s="1596"/>
      <c r="R119" s="1596"/>
      <c r="S119" s="1596"/>
      <c r="T119" s="1596"/>
      <c r="U119" s="1596"/>
      <c r="V119" s="1596"/>
      <c r="W119" s="1596"/>
      <c r="X119" s="1596"/>
      <c r="Y119" s="1596"/>
      <c r="Z119" s="1596"/>
      <c r="AA119" s="1596"/>
      <c r="AB119" s="1596"/>
      <c r="AC119" s="1596"/>
      <c r="AD119" s="1596"/>
      <c r="AE119" s="1596"/>
      <c r="AF119" s="1596"/>
      <c r="AG119" s="1596"/>
      <c r="AH119" s="1596"/>
      <c r="AI119" s="1596"/>
      <c r="AJ119" s="1596"/>
      <c r="AK119" s="1596"/>
      <c r="AL119" s="1596"/>
      <c r="AM119" s="1596"/>
      <c r="AN119" s="1596"/>
      <c r="AO119" s="1596"/>
      <c r="AP119" s="1596"/>
      <c r="AQ119" s="1596"/>
      <c r="AR119" s="1596"/>
      <c r="AS119" s="1596"/>
      <c r="AT119" s="1596"/>
      <c r="AU119" s="1596"/>
      <c r="AV119" s="1596"/>
      <c r="AW119" s="1596"/>
      <c r="AX119" s="1596"/>
      <c r="AY119" s="1596"/>
      <c r="AZ119" s="1596"/>
      <c r="BA119" s="1596"/>
      <c r="BB119" s="1596"/>
      <c r="BC119" s="1596"/>
      <c r="BD119" s="1596"/>
      <c r="BE119" s="1596"/>
      <c r="BF119" s="1596"/>
      <c r="BG119" s="1596"/>
      <c r="BH119" s="1596"/>
      <c r="BI119" s="1596"/>
      <c r="BJ119" s="1596"/>
      <c r="BK119" s="1596"/>
    </row>
    <row r="120" spans="2:63" s="371" customFormat="1" ht="12.75">
      <c r="B120" s="385"/>
      <c r="C120" s="1577"/>
      <c r="D120" s="1577"/>
      <c r="E120" s="1577"/>
      <c r="F120" s="1577"/>
      <c r="G120" s="1577"/>
      <c r="H120" s="1577"/>
      <c r="I120" s="1577"/>
      <c r="J120" s="1577"/>
      <c r="K120" s="1577"/>
      <c r="L120" s="1577"/>
      <c r="M120" s="1577"/>
      <c r="N120" s="1577"/>
      <c r="O120" s="377"/>
      <c r="P120" s="1596"/>
      <c r="Q120" s="1596"/>
      <c r="R120" s="1596"/>
      <c r="S120" s="1596"/>
      <c r="T120" s="1596"/>
      <c r="U120" s="1596"/>
      <c r="V120" s="1596"/>
      <c r="W120" s="1596"/>
      <c r="X120" s="1596"/>
      <c r="Y120" s="1596"/>
      <c r="Z120" s="1596"/>
      <c r="AA120" s="1596"/>
      <c r="AB120" s="1596"/>
      <c r="AC120" s="1596"/>
      <c r="AD120" s="1596"/>
      <c r="AE120" s="1596"/>
      <c r="AF120" s="1596"/>
      <c r="AG120" s="1596"/>
      <c r="AH120" s="1596"/>
      <c r="AI120" s="1596"/>
      <c r="AJ120" s="1596"/>
      <c r="AK120" s="1596"/>
      <c r="AL120" s="1596"/>
      <c r="AM120" s="1596"/>
      <c r="AN120" s="1596"/>
      <c r="AO120" s="1596"/>
      <c r="AP120" s="1596"/>
      <c r="AQ120" s="1596"/>
      <c r="AR120" s="1596"/>
      <c r="AS120" s="1596"/>
      <c r="AT120" s="1596"/>
      <c r="AU120" s="1596"/>
      <c r="AV120" s="1596"/>
      <c r="AW120" s="1596"/>
      <c r="AX120" s="1596"/>
      <c r="AY120" s="1596"/>
      <c r="AZ120" s="1596"/>
      <c r="BA120" s="1596"/>
      <c r="BB120" s="1596"/>
      <c r="BC120" s="1596"/>
      <c r="BD120" s="1596"/>
      <c r="BE120" s="1596"/>
      <c r="BF120" s="1596"/>
      <c r="BG120" s="1596"/>
      <c r="BH120" s="1596"/>
      <c r="BI120" s="1596"/>
      <c r="BJ120" s="1596"/>
      <c r="BK120" s="1596"/>
    </row>
    <row r="121" spans="2:63" s="371" customFormat="1" ht="12.75">
      <c r="B121" s="385"/>
      <c r="C121" s="1577"/>
      <c r="D121" s="1577"/>
      <c r="E121" s="1577"/>
      <c r="F121" s="1577"/>
      <c r="G121" s="1577"/>
      <c r="H121" s="1577"/>
      <c r="I121" s="1577"/>
      <c r="J121" s="1577"/>
      <c r="K121" s="1577"/>
      <c r="L121" s="1577"/>
      <c r="M121" s="1577"/>
      <c r="N121" s="1577"/>
      <c r="O121" s="377"/>
      <c r="P121" s="1596"/>
      <c r="Q121" s="1596"/>
      <c r="R121" s="1596"/>
      <c r="S121" s="1596"/>
      <c r="T121" s="1596"/>
      <c r="U121" s="1596"/>
      <c r="V121" s="1596"/>
      <c r="W121" s="1596"/>
      <c r="X121" s="1596"/>
      <c r="Y121" s="1596"/>
      <c r="Z121" s="1596"/>
      <c r="AA121" s="1596"/>
      <c r="AB121" s="1596"/>
      <c r="AC121" s="1596"/>
      <c r="AD121" s="1596"/>
      <c r="AE121" s="1596"/>
      <c r="AF121" s="1596"/>
      <c r="AG121" s="1596"/>
      <c r="AH121" s="1596"/>
      <c r="AI121" s="1596"/>
      <c r="AJ121" s="1596"/>
      <c r="AK121" s="1596"/>
      <c r="AL121" s="1596"/>
      <c r="AM121" s="1596"/>
      <c r="AN121" s="1596"/>
      <c r="AO121" s="1596"/>
      <c r="AP121" s="1596"/>
      <c r="AQ121" s="1596"/>
      <c r="AR121" s="1596"/>
      <c r="AS121" s="1596"/>
      <c r="AT121" s="1596"/>
      <c r="AU121" s="1596"/>
      <c r="AV121" s="1596"/>
      <c r="AW121" s="1596"/>
      <c r="AX121" s="1596"/>
      <c r="AY121" s="1596"/>
      <c r="AZ121" s="1596"/>
      <c r="BA121" s="1596"/>
      <c r="BB121" s="1596"/>
      <c r="BC121" s="1596"/>
      <c r="BD121" s="1596"/>
      <c r="BE121" s="1596"/>
      <c r="BF121" s="1596"/>
      <c r="BG121" s="1596"/>
      <c r="BH121" s="1596"/>
      <c r="BI121" s="1596"/>
      <c r="BJ121" s="1596"/>
      <c r="BK121" s="1596"/>
    </row>
    <row r="122" spans="2:63" s="371" customFormat="1" ht="12.75">
      <c r="B122" s="385"/>
      <c r="C122" s="1577"/>
      <c r="D122" s="1577"/>
      <c r="E122" s="1577"/>
      <c r="F122" s="1577"/>
      <c r="G122" s="1577"/>
      <c r="H122" s="1577"/>
      <c r="I122" s="1577"/>
      <c r="J122" s="1577"/>
      <c r="K122" s="1577"/>
      <c r="L122" s="1577"/>
      <c r="M122" s="1577"/>
      <c r="N122" s="1577"/>
      <c r="O122" s="377"/>
      <c r="P122" s="1596"/>
      <c r="Q122" s="1596"/>
      <c r="R122" s="1596"/>
      <c r="S122" s="1596"/>
      <c r="T122" s="1596"/>
      <c r="U122" s="1596"/>
      <c r="V122" s="1596"/>
      <c r="W122" s="1596"/>
      <c r="X122" s="1596"/>
      <c r="Y122" s="1596"/>
      <c r="Z122" s="1596"/>
      <c r="AA122" s="1596"/>
      <c r="AB122" s="1596"/>
      <c r="AC122" s="1596"/>
      <c r="AD122" s="1596"/>
      <c r="AE122" s="1596"/>
      <c r="AF122" s="1596"/>
      <c r="AG122" s="1596"/>
      <c r="AH122" s="1596"/>
      <c r="AI122" s="1596"/>
      <c r="AJ122" s="1596"/>
      <c r="AK122" s="1596"/>
      <c r="AL122" s="1596"/>
      <c r="AM122" s="1596"/>
      <c r="AN122" s="1596"/>
      <c r="AO122" s="1596"/>
      <c r="AP122" s="1596"/>
      <c r="AQ122" s="1596"/>
      <c r="AR122" s="1596"/>
      <c r="AS122" s="1596"/>
      <c r="AT122" s="1596"/>
      <c r="AU122" s="1596"/>
      <c r="AV122" s="1596"/>
      <c r="AW122" s="1596"/>
      <c r="AX122" s="1596"/>
      <c r="AY122" s="1596"/>
      <c r="AZ122" s="1596"/>
      <c r="BA122" s="1596"/>
      <c r="BB122" s="1596"/>
      <c r="BC122" s="1596"/>
      <c r="BD122" s="1596"/>
      <c r="BE122" s="1596"/>
      <c r="BF122" s="1596"/>
      <c r="BG122" s="1596"/>
      <c r="BH122" s="1596"/>
      <c r="BI122" s="1596"/>
      <c r="BJ122" s="1596"/>
      <c r="BK122" s="1596"/>
    </row>
    <row r="123" spans="2:63" s="371" customFormat="1" ht="15.75">
      <c r="B123" s="385"/>
      <c r="C123" s="1604"/>
      <c r="D123" s="1604"/>
      <c r="E123" s="1604"/>
      <c r="F123" s="1604"/>
      <c r="G123" s="1604"/>
      <c r="H123" s="1604"/>
      <c r="I123" s="1604"/>
      <c r="J123" s="1604"/>
      <c r="K123" s="1604"/>
      <c r="L123" s="1604"/>
      <c r="M123" s="1604"/>
      <c r="N123" s="1604"/>
      <c r="O123" s="378"/>
      <c r="P123" s="1596"/>
      <c r="Q123" s="1596"/>
      <c r="R123" s="1596"/>
      <c r="S123" s="1596"/>
      <c r="T123" s="1596"/>
      <c r="U123" s="1596"/>
      <c r="V123" s="1596"/>
      <c r="W123" s="1596"/>
      <c r="X123" s="1596"/>
      <c r="Y123" s="1596"/>
      <c r="Z123" s="1596"/>
      <c r="AA123" s="1596"/>
      <c r="AB123" s="1596"/>
      <c r="AC123" s="1596"/>
      <c r="AD123" s="1596"/>
      <c r="AE123" s="1596"/>
      <c r="AF123" s="1596"/>
      <c r="AG123" s="1596"/>
      <c r="AH123" s="1596"/>
      <c r="AI123" s="1596"/>
      <c r="AJ123" s="1596"/>
      <c r="AK123" s="1596"/>
      <c r="AL123" s="1596"/>
      <c r="AM123" s="1596"/>
      <c r="AN123" s="1596"/>
      <c r="AO123" s="1596"/>
      <c r="AP123" s="1596"/>
      <c r="AQ123" s="1596"/>
      <c r="AR123" s="1596"/>
      <c r="AS123" s="1596"/>
      <c r="AT123" s="1596"/>
      <c r="AU123" s="1596"/>
      <c r="AV123" s="1596"/>
      <c r="AW123" s="1596"/>
      <c r="AX123" s="1596"/>
      <c r="AY123" s="1596"/>
      <c r="AZ123" s="1596"/>
      <c r="BA123" s="1596"/>
      <c r="BB123" s="1596"/>
      <c r="BC123" s="1596"/>
      <c r="BD123" s="1596"/>
      <c r="BE123" s="1596"/>
      <c r="BF123" s="1596"/>
      <c r="BG123" s="1596"/>
      <c r="BH123" s="1596"/>
      <c r="BI123" s="1596"/>
      <c r="BJ123" s="1596"/>
      <c r="BK123" s="1596"/>
    </row>
    <row r="124" spans="2:63" s="371" customFormat="1" ht="12.75">
      <c r="B124" s="385"/>
      <c r="C124" s="1577"/>
      <c r="D124" s="1577"/>
      <c r="E124" s="1577"/>
      <c r="F124" s="1577"/>
      <c r="G124" s="1577"/>
      <c r="H124" s="1577"/>
      <c r="I124" s="1577"/>
      <c r="J124" s="1577"/>
      <c r="K124" s="1577"/>
      <c r="L124" s="1577"/>
      <c r="M124" s="1577"/>
      <c r="N124" s="1577"/>
      <c r="O124" s="377"/>
      <c r="P124" s="1596"/>
      <c r="Q124" s="1596"/>
      <c r="R124" s="1596"/>
      <c r="S124" s="1596"/>
      <c r="T124" s="1596"/>
      <c r="U124" s="1596"/>
      <c r="V124" s="1596"/>
      <c r="W124" s="1596"/>
      <c r="X124" s="1596"/>
      <c r="Y124" s="1596"/>
      <c r="Z124" s="1596"/>
      <c r="AA124" s="1596"/>
      <c r="AB124" s="1596"/>
      <c r="AC124" s="1596"/>
      <c r="AD124" s="1596"/>
      <c r="AE124" s="1596"/>
      <c r="AF124" s="1596"/>
      <c r="AG124" s="1596"/>
      <c r="AH124" s="1596"/>
      <c r="AI124" s="1596"/>
      <c r="AJ124" s="1596"/>
      <c r="AK124" s="1596"/>
      <c r="AL124" s="1596"/>
      <c r="AM124" s="1596"/>
      <c r="AN124" s="1596"/>
      <c r="AO124" s="1596"/>
      <c r="AP124" s="1596"/>
      <c r="AQ124" s="1596"/>
      <c r="AR124" s="1596"/>
      <c r="AS124" s="1596"/>
      <c r="AT124" s="1596"/>
      <c r="AU124" s="1596"/>
      <c r="AV124" s="1596"/>
      <c r="AW124" s="1596"/>
      <c r="AX124" s="1596"/>
      <c r="AY124" s="1596"/>
      <c r="AZ124" s="1596"/>
      <c r="BA124" s="1596"/>
      <c r="BB124" s="1596"/>
      <c r="BC124" s="1596"/>
      <c r="BD124" s="1596"/>
      <c r="BE124" s="1596"/>
      <c r="BF124" s="1596"/>
      <c r="BG124" s="1596"/>
      <c r="BH124" s="1596"/>
      <c r="BI124" s="1596"/>
      <c r="BJ124" s="1596"/>
      <c r="BK124" s="1596"/>
    </row>
    <row r="125" spans="2:63" s="371" customFormat="1" ht="12.75">
      <c r="B125" s="385"/>
      <c r="C125" s="1577"/>
      <c r="D125" s="1577"/>
      <c r="E125" s="1577"/>
      <c r="F125" s="1577"/>
      <c r="G125" s="1577"/>
      <c r="H125" s="1577"/>
      <c r="I125" s="1577"/>
      <c r="J125" s="1577"/>
      <c r="K125" s="1577"/>
      <c r="L125" s="1577"/>
      <c r="M125" s="1577"/>
      <c r="N125" s="1577"/>
      <c r="O125" s="377"/>
      <c r="P125" s="1596"/>
      <c r="Q125" s="1596"/>
      <c r="R125" s="1596"/>
      <c r="S125" s="1596"/>
      <c r="T125" s="1596"/>
      <c r="U125" s="1596"/>
      <c r="V125" s="1596"/>
      <c r="W125" s="1596"/>
      <c r="X125" s="1596"/>
      <c r="Y125" s="1596"/>
      <c r="Z125" s="1596"/>
      <c r="AA125" s="1596"/>
      <c r="AB125" s="1596"/>
      <c r="AC125" s="1596"/>
      <c r="AD125" s="1596"/>
      <c r="AE125" s="1596"/>
      <c r="AF125" s="1596"/>
      <c r="AG125" s="1596"/>
      <c r="AH125" s="1596"/>
      <c r="AI125" s="1596"/>
      <c r="AJ125" s="1596"/>
      <c r="AK125" s="1596"/>
      <c r="AL125" s="1596"/>
      <c r="AM125" s="1596"/>
      <c r="AN125" s="1596"/>
      <c r="AO125" s="1596"/>
      <c r="AP125" s="1596"/>
      <c r="AQ125" s="1596"/>
      <c r="AR125" s="1596"/>
      <c r="AS125" s="1596"/>
      <c r="AT125" s="1596"/>
      <c r="AU125" s="1596"/>
      <c r="AV125" s="1596"/>
      <c r="AW125" s="1596"/>
      <c r="AX125" s="1596"/>
      <c r="AY125" s="1596"/>
      <c r="AZ125" s="1596"/>
      <c r="BA125" s="1596"/>
      <c r="BB125" s="1596"/>
      <c r="BC125" s="1596"/>
      <c r="BD125" s="1596"/>
      <c r="BE125" s="1596"/>
      <c r="BF125" s="1596"/>
      <c r="BG125" s="1596"/>
      <c r="BH125" s="1596"/>
      <c r="BI125" s="1596"/>
      <c r="BJ125" s="1596"/>
      <c r="BK125" s="1596"/>
    </row>
    <row r="126" spans="2:63" s="371" customFormat="1" ht="12.75">
      <c r="B126" s="385"/>
      <c r="C126" s="1577"/>
      <c r="D126" s="1577"/>
      <c r="E126" s="1577"/>
      <c r="F126" s="1577"/>
      <c r="G126" s="1577"/>
      <c r="H126" s="1577"/>
      <c r="I126" s="1577"/>
      <c r="J126" s="1577"/>
      <c r="K126" s="1577"/>
      <c r="L126" s="1577"/>
      <c r="M126" s="1577"/>
      <c r="N126" s="1577"/>
      <c r="O126" s="377"/>
      <c r="P126" s="1596"/>
      <c r="Q126" s="1596"/>
      <c r="R126" s="1596"/>
      <c r="S126" s="1596"/>
      <c r="T126" s="1596"/>
      <c r="U126" s="1596"/>
      <c r="V126" s="1596"/>
      <c r="W126" s="1596"/>
      <c r="X126" s="1596"/>
      <c r="Y126" s="1596"/>
      <c r="Z126" s="1596"/>
      <c r="AA126" s="1596"/>
      <c r="AB126" s="1596"/>
      <c r="AC126" s="1596"/>
      <c r="AD126" s="1596"/>
      <c r="AE126" s="1596"/>
      <c r="AF126" s="1596"/>
      <c r="AG126" s="1596"/>
      <c r="AH126" s="1596"/>
      <c r="AI126" s="1596"/>
      <c r="AJ126" s="1596"/>
      <c r="AK126" s="1596"/>
      <c r="AL126" s="1596"/>
      <c r="AM126" s="1596"/>
      <c r="AN126" s="1596"/>
      <c r="AO126" s="1596"/>
      <c r="AP126" s="1596"/>
      <c r="AQ126" s="1596"/>
      <c r="AR126" s="1596"/>
      <c r="AS126" s="1596"/>
      <c r="AT126" s="1596"/>
      <c r="AU126" s="1596"/>
      <c r="AV126" s="1596"/>
      <c r="AW126" s="1596"/>
      <c r="AX126" s="1596"/>
      <c r="AY126" s="1596"/>
      <c r="AZ126" s="1596"/>
      <c r="BA126" s="1596"/>
      <c r="BB126" s="1596"/>
      <c r="BC126" s="1596"/>
      <c r="BD126" s="1596"/>
      <c r="BE126" s="1596"/>
      <c r="BF126" s="1596"/>
      <c r="BG126" s="1596"/>
      <c r="BH126" s="1596"/>
      <c r="BI126" s="1596"/>
      <c r="BJ126" s="1596"/>
      <c r="BK126" s="1596"/>
    </row>
    <row r="127" spans="2:63" s="371" customFormat="1" ht="12.75">
      <c r="B127" s="385"/>
      <c r="C127" s="1577"/>
      <c r="D127" s="1577"/>
      <c r="E127" s="1577"/>
      <c r="F127" s="1577"/>
      <c r="G127" s="1577"/>
      <c r="H127" s="1577"/>
      <c r="I127" s="1577"/>
      <c r="J127" s="1577"/>
      <c r="K127" s="1577"/>
      <c r="L127" s="1577"/>
      <c r="M127" s="1577"/>
      <c r="N127" s="1577"/>
      <c r="O127" s="377"/>
      <c r="P127" s="1596"/>
      <c r="Q127" s="1596"/>
      <c r="R127" s="1596"/>
      <c r="S127" s="1596"/>
      <c r="T127" s="1596"/>
      <c r="U127" s="1596"/>
      <c r="V127" s="1596"/>
      <c r="W127" s="1596"/>
      <c r="X127" s="1596"/>
      <c r="Y127" s="1596"/>
      <c r="Z127" s="1596"/>
      <c r="AA127" s="1596"/>
      <c r="AB127" s="1596"/>
      <c r="AC127" s="1596"/>
      <c r="AD127" s="1596"/>
      <c r="AE127" s="1596"/>
      <c r="AF127" s="1596"/>
      <c r="AG127" s="1596"/>
      <c r="AH127" s="1596"/>
      <c r="AI127" s="1596"/>
      <c r="AJ127" s="1596"/>
      <c r="AK127" s="1596"/>
      <c r="AL127" s="1596"/>
      <c r="AM127" s="1596"/>
      <c r="AN127" s="1596"/>
      <c r="AO127" s="1596"/>
      <c r="AP127" s="1596"/>
      <c r="AQ127" s="1596"/>
      <c r="AR127" s="1596"/>
      <c r="AS127" s="1596"/>
      <c r="AT127" s="1596"/>
      <c r="AU127" s="1596"/>
      <c r="AV127" s="1596"/>
      <c r="AW127" s="1596"/>
      <c r="AX127" s="1596"/>
      <c r="AY127" s="1596"/>
      <c r="AZ127" s="1596"/>
      <c r="BA127" s="1596"/>
      <c r="BB127" s="1596"/>
      <c r="BC127" s="1596"/>
      <c r="BD127" s="1596"/>
      <c r="BE127" s="1596"/>
      <c r="BF127" s="1596"/>
      <c r="BG127" s="1596"/>
      <c r="BH127" s="1596"/>
      <c r="BI127" s="1596"/>
      <c r="BJ127" s="1596"/>
      <c r="BK127" s="1596"/>
    </row>
    <row r="128" spans="2:63" s="371" customFormat="1" ht="12.75">
      <c r="B128" s="385"/>
      <c r="C128" s="1577"/>
      <c r="D128" s="1577"/>
      <c r="E128" s="1577"/>
      <c r="F128" s="1577"/>
      <c r="G128" s="1577"/>
      <c r="H128" s="1577"/>
      <c r="I128" s="1577"/>
      <c r="J128" s="1577"/>
      <c r="K128" s="1577"/>
      <c r="L128" s="1577"/>
      <c r="M128" s="1577"/>
      <c r="N128" s="1577"/>
      <c r="O128" s="377"/>
      <c r="P128" s="1596"/>
      <c r="Q128" s="1596"/>
      <c r="R128" s="1596"/>
      <c r="S128" s="1596"/>
      <c r="T128" s="1596"/>
      <c r="U128" s="1596"/>
      <c r="V128" s="1596"/>
      <c r="W128" s="1596"/>
      <c r="X128" s="1596"/>
      <c r="Y128" s="1596"/>
      <c r="Z128" s="1596"/>
      <c r="AA128" s="1596"/>
      <c r="AB128" s="1596"/>
      <c r="AC128" s="1596"/>
      <c r="AD128" s="1596"/>
      <c r="AE128" s="1596"/>
      <c r="AF128" s="1596"/>
      <c r="AG128" s="1596"/>
      <c r="AH128" s="1596"/>
      <c r="AI128" s="1596"/>
      <c r="AJ128" s="1596"/>
      <c r="AK128" s="1596"/>
      <c r="AL128" s="1596"/>
      <c r="AM128" s="1596"/>
      <c r="AN128" s="1596"/>
      <c r="AO128" s="1596"/>
      <c r="AP128" s="1596"/>
      <c r="AQ128" s="1596"/>
      <c r="AR128" s="1596"/>
      <c r="AS128" s="1596"/>
      <c r="AT128" s="1596"/>
      <c r="AU128" s="1596"/>
      <c r="AV128" s="1596"/>
      <c r="AW128" s="1596"/>
      <c r="AX128" s="1596"/>
      <c r="AY128" s="1596"/>
      <c r="AZ128" s="1596"/>
      <c r="BA128" s="1596"/>
      <c r="BB128" s="1596"/>
      <c r="BC128" s="1596"/>
      <c r="BD128" s="1596"/>
      <c r="BE128" s="1596"/>
      <c r="BF128" s="1596"/>
      <c r="BG128" s="1596"/>
      <c r="BH128" s="1596"/>
      <c r="BI128" s="1596"/>
      <c r="BJ128" s="1596"/>
      <c r="BK128" s="1596"/>
    </row>
    <row r="129" spans="2:63" s="371" customFormat="1" ht="12.75">
      <c r="B129" s="385"/>
      <c r="C129" s="1577"/>
      <c r="D129" s="1577"/>
      <c r="E129" s="1577"/>
      <c r="F129" s="1577"/>
      <c r="G129" s="1577"/>
      <c r="H129" s="1577"/>
      <c r="I129" s="1577"/>
      <c r="J129" s="1577"/>
      <c r="K129" s="1577"/>
      <c r="L129" s="1577"/>
      <c r="M129" s="1577"/>
      <c r="N129" s="1577"/>
      <c r="O129" s="377"/>
      <c r="P129" s="1596"/>
      <c r="Q129" s="1596"/>
      <c r="R129" s="1596"/>
      <c r="S129" s="1596"/>
      <c r="T129" s="1596"/>
      <c r="U129" s="1596"/>
      <c r="V129" s="1596"/>
      <c r="W129" s="1596"/>
      <c r="X129" s="1596"/>
      <c r="Y129" s="1596"/>
      <c r="Z129" s="1596"/>
      <c r="AA129" s="1596"/>
      <c r="AB129" s="1596"/>
      <c r="AC129" s="1596"/>
      <c r="AD129" s="1596"/>
      <c r="AE129" s="1596"/>
      <c r="AF129" s="1596"/>
      <c r="AG129" s="1596"/>
      <c r="AH129" s="1596"/>
      <c r="AI129" s="1596"/>
      <c r="AJ129" s="1596"/>
      <c r="AK129" s="1596"/>
      <c r="AL129" s="1596"/>
      <c r="AM129" s="1596"/>
      <c r="AN129" s="1596"/>
      <c r="AO129" s="1596"/>
      <c r="AP129" s="1596"/>
      <c r="AQ129" s="1596"/>
      <c r="AR129" s="1596"/>
      <c r="AS129" s="1596"/>
      <c r="AT129" s="1596"/>
      <c r="AU129" s="1596"/>
      <c r="AV129" s="1596"/>
      <c r="AW129" s="1596"/>
      <c r="AX129" s="1596"/>
      <c r="AY129" s="1596"/>
      <c r="AZ129" s="1596"/>
      <c r="BA129" s="1596"/>
      <c r="BB129" s="1596"/>
      <c r="BC129" s="1596"/>
      <c r="BD129" s="1596"/>
      <c r="BE129" s="1596"/>
      <c r="BF129" s="1596"/>
      <c r="BG129" s="1596"/>
      <c r="BH129" s="1596"/>
      <c r="BI129" s="1596"/>
      <c r="BJ129" s="1596"/>
      <c r="BK129" s="1596"/>
    </row>
    <row r="130" spans="2:63" s="371" customFormat="1" ht="12.75">
      <c r="B130" s="385"/>
      <c r="C130" s="1577"/>
      <c r="D130" s="1577"/>
      <c r="E130" s="1577"/>
      <c r="F130" s="1577"/>
      <c r="G130" s="1577"/>
      <c r="H130" s="1577"/>
      <c r="I130" s="1577"/>
      <c r="J130" s="1577"/>
      <c r="K130" s="1577"/>
      <c r="L130" s="1577"/>
      <c r="M130" s="1577"/>
      <c r="N130" s="1577"/>
      <c r="O130" s="377"/>
      <c r="P130" s="1596"/>
      <c r="Q130" s="1596"/>
      <c r="R130" s="1596"/>
      <c r="S130" s="1596"/>
      <c r="T130" s="1596"/>
      <c r="U130" s="1596"/>
      <c r="V130" s="1596"/>
      <c r="W130" s="1596"/>
      <c r="X130" s="1596"/>
      <c r="Y130" s="1596"/>
      <c r="Z130" s="1596"/>
      <c r="AA130" s="1596"/>
      <c r="AB130" s="1596"/>
      <c r="AC130" s="1596"/>
      <c r="AD130" s="1596"/>
      <c r="AE130" s="1596"/>
      <c r="AF130" s="1596"/>
      <c r="AG130" s="1596"/>
      <c r="AH130" s="1596"/>
      <c r="AI130" s="1596"/>
      <c r="AJ130" s="1596"/>
      <c r="AK130" s="1596"/>
      <c r="AL130" s="1596"/>
      <c r="AM130" s="1596"/>
      <c r="AN130" s="1596"/>
      <c r="AO130" s="1596"/>
      <c r="AP130" s="1596"/>
      <c r="AQ130" s="1596"/>
      <c r="AR130" s="1596"/>
      <c r="AS130" s="1596"/>
      <c r="AT130" s="1596"/>
      <c r="AU130" s="1596"/>
      <c r="AV130" s="1596"/>
      <c r="AW130" s="1596"/>
      <c r="AX130" s="1596"/>
      <c r="AY130" s="1596"/>
      <c r="AZ130" s="1596"/>
      <c r="BA130" s="1596"/>
      <c r="BB130" s="1596"/>
      <c r="BC130" s="1596"/>
      <c r="BD130" s="1596"/>
      <c r="BE130" s="1596"/>
      <c r="BF130" s="1596"/>
      <c r="BG130" s="1596"/>
      <c r="BH130" s="1596"/>
      <c r="BI130" s="1596"/>
      <c r="BJ130" s="1596"/>
      <c r="BK130" s="1596"/>
    </row>
    <row r="131" spans="2:63" s="371" customFormat="1" ht="12.75">
      <c r="B131" s="385"/>
      <c r="C131" s="1577"/>
      <c r="D131" s="1577"/>
      <c r="E131" s="1577"/>
      <c r="F131" s="1577"/>
      <c r="G131" s="1577"/>
      <c r="H131" s="1577"/>
      <c r="I131" s="1577"/>
      <c r="J131" s="1577"/>
      <c r="K131" s="1577"/>
      <c r="L131" s="1577"/>
      <c r="M131" s="1577"/>
      <c r="N131" s="1577"/>
      <c r="O131" s="377"/>
      <c r="P131" s="1596"/>
      <c r="Q131" s="1596"/>
      <c r="R131" s="1596"/>
      <c r="S131" s="1596"/>
      <c r="T131" s="1596"/>
      <c r="U131" s="1596"/>
      <c r="V131" s="1596"/>
      <c r="W131" s="1596"/>
      <c r="X131" s="1596"/>
      <c r="Y131" s="1596"/>
      <c r="Z131" s="1596"/>
      <c r="AA131" s="1596"/>
      <c r="AB131" s="1596"/>
      <c r="AC131" s="1596"/>
      <c r="AD131" s="1596"/>
      <c r="AE131" s="1596"/>
      <c r="AF131" s="1596"/>
      <c r="AG131" s="1596"/>
      <c r="AH131" s="1596"/>
      <c r="AI131" s="1596"/>
      <c r="AJ131" s="1596"/>
      <c r="AK131" s="1596"/>
      <c r="AL131" s="1596"/>
      <c r="AM131" s="1596"/>
      <c r="AN131" s="1596"/>
      <c r="AO131" s="1596"/>
      <c r="AP131" s="1596"/>
      <c r="AQ131" s="1596"/>
      <c r="AR131" s="1596"/>
      <c r="AS131" s="1596"/>
      <c r="AT131" s="1596"/>
      <c r="AU131" s="1596"/>
      <c r="AV131" s="1596"/>
      <c r="AW131" s="1596"/>
      <c r="AX131" s="1596"/>
      <c r="AY131" s="1596"/>
      <c r="AZ131" s="1596"/>
      <c r="BA131" s="1596"/>
      <c r="BB131" s="1596"/>
      <c r="BC131" s="1596"/>
      <c r="BD131" s="1596"/>
      <c r="BE131" s="1596"/>
      <c r="BF131" s="1596"/>
      <c r="BG131" s="1596"/>
      <c r="BH131" s="1596"/>
      <c r="BI131" s="1596"/>
      <c r="BJ131" s="1596"/>
      <c r="BK131" s="1596"/>
    </row>
    <row r="132" spans="2:63" s="371" customFormat="1" ht="15.75">
      <c r="B132" s="385"/>
      <c r="C132" s="1604"/>
      <c r="D132" s="1604"/>
      <c r="E132" s="1604"/>
      <c r="F132" s="1604"/>
      <c r="G132" s="1604"/>
      <c r="H132" s="1604"/>
      <c r="I132" s="1604"/>
      <c r="J132" s="1604"/>
      <c r="K132" s="1604"/>
      <c r="L132" s="1604"/>
      <c r="M132" s="1604"/>
      <c r="N132" s="1604"/>
      <c r="O132" s="378"/>
      <c r="P132" s="1596"/>
      <c r="Q132" s="1596"/>
      <c r="R132" s="1596"/>
      <c r="S132" s="1596"/>
      <c r="T132" s="1596"/>
      <c r="U132" s="1596"/>
      <c r="V132" s="1596"/>
      <c r="W132" s="1596"/>
      <c r="X132" s="1596"/>
      <c r="Y132" s="1596"/>
      <c r="Z132" s="1596"/>
      <c r="AA132" s="1596"/>
      <c r="AB132" s="1596"/>
      <c r="AC132" s="1596"/>
      <c r="AD132" s="1596"/>
      <c r="AE132" s="1596"/>
      <c r="AF132" s="1596"/>
      <c r="AG132" s="1596"/>
      <c r="AH132" s="1596"/>
      <c r="AI132" s="1596"/>
      <c r="AJ132" s="1596"/>
      <c r="AK132" s="1596"/>
      <c r="AL132" s="1596"/>
      <c r="AM132" s="1596"/>
      <c r="AN132" s="1596"/>
      <c r="AO132" s="1596"/>
      <c r="AP132" s="1596"/>
      <c r="AQ132" s="1596"/>
      <c r="AR132" s="1596"/>
      <c r="AS132" s="1596"/>
      <c r="AT132" s="1596"/>
      <c r="AU132" s="1596"/>
      <c r="AV132" s="1596"/>
      <c r="AW132" s="1596"/>
      <c r="AX132" s="1596"/>
      <c r="AY132" s="1596"/>
      <c r="AZ132" s="1596"/>
      <c r="BA132" s="1596"/>
      <c r="BB132" s="1596"/>
      <c r="BC132" s="1596"/>
      <c r="BD132" s="1596"/>
      <c r="BE132" s="1596"/>
      <c r="BF132" s="1596"/>
      <c r="BG132" s="1596"/>
      <c r="BH132" s="1596"/>
      <c r="BI132" s="1596"/>
      <c r="BJ132" s="1596"/>
      <c r="BK132" s="1596"/>
    </row>
    <row r="133" spans="2:63" s="371" customFormat="1" ht="15.75">
      <c r="B133" s="385"/>
      <c r="C133" s="378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1604"/>
      <c r="Y133" s="1604"/>
      <c r="Z133" s="1604"/>
      <c r="AA133" s="1604"/>
      <c r="AB133" s="1604"/>
      <c r="AC133" s="1604"/>
      <c r="AD133" s="385"/>
      <c r="AE133" s="385"/>
      <c r="AF133" s="385"/>
      <c r="AG133" s="385"/>
      <c r="AH133" s="385"/>
      <c r="AI133" s="385"/>
      <c r="AJ133" s="385"/>
      <c r="AK133" s="385"/>
      <c r="AL133" s="385"/>
      <c r="AM133" s="385"/>
      <c r="AN133" s="385"/>
      <c r="AO133" s="385"/>
      <c r="AP133" s="385"/>
      <c r="AQ133" s="385"/>
      <c r="AR133" s="385"/>
      <c r="AS133" s="385"/>
      <c r="AT133" s="385"/>
      <c r="AU133" s="385"/>
      <c r="AV133" s="385"/>
      <c r="AW133" s="385"/>
      <c r="AX133" s="385"/>
      <c r="AY133" s="385"/>
      <c r="AZ133" s="385"/>
      <c r="BA133" s="385"/>
      <c r="BB133" s="385"/>
      <c r="BC133" s="385"/>
      <c r="BD133" s="385"/>
      <c r="BE133" s="385"/>
      <c r="BF133" s="385"/>
      <c r="BG133" s="385"/>
      <c r="BH133" s="385"/>
      <c r="BI133" s="385"/>
      <c r="BJ133" s="385"/>
      <c r="BK133" s="385"/>
    </row>
    <row r="134" spans="7:55" s="371" customFormat="1" ht="18">
      <c r="G134" s="1597"/>
      <c r="H134" s="1597"/>
      <c r="I134" s="1597"/>
      <c r="J134" s="1597"/>
      <c r="K134" s="1597"/>
      <c r="L134" s="1597"/>
      <c r="M134" s="1597"/>
      <c r="N134" s="1597"/>
      <c r="O134" s="1597"/>
      <c r="P134" s="1597"/>
      <c r="Q134" s="1597"/>
      <c r="R134" s="1597"/>
      <c r="S134" s="384"/>
      <c r="T134" s="384"/>
      <c r="U134" s="384"/>
      <c r="V134" s="384"/>
      <c r="W134" s="384"/>
      <c r="X134" s="384"/>
      <c r="Y134" s="384"/>
      <c r="Z134" s="384"/>
      <c r="AA134" s="384"/>
      <c r="AB134" s="384"/>
      <c r="AC134" s="384"/>
      <c r="AD134" s="1597"/>
      <c r="AE134" s="1597"/>
      <c r="AF134" s="1597"/>
      <c r="AG134" s="1597"/>
      <c r="AH134" s="1597"/>
      <c r="AI134" s="1597"/>
      <c r="AJ134" s="1597"/>
      <c r="AK134" s="1597"/>
      <c r="AL134" s="1597"/>
      <c r="AM134" s="1597"/>
      <c r="AN134" s="1597"/>
      <c r="AO134" s="1597"/>
      <c r="AP134" s="1597"/>
      <c r="AQ134" s="1597"/>
      <c r="AR134" s="1597"/>
      <c r="AS134" s="1597"/>
      <c r="AT134" s="1597"/>
      <c r="AU134" s="1597"/>
      <c r="AV134" s="1597"/>
      <c r="AW134" s="1597"/>
      <c r="AX134" s="1597"/>
      <c r="AY134" s="1597"/>
      <c r="AZ134" s="1597"/>
      <c r="BA134" s="1597"/>
      <c r="BB134" s="1597"/>
      <c r="BC134" s="1597"/>
    </row>
    <row r="135" spans="2:61" s="371" customFormat="1" ht="18">
      <c r="B135" s="1566"/>
      <c r="C135" s="1605"/>
      <c r="D135" s="1605"/>
      <c r="E135" s="1605"/>
      <c r="F135" s="1605"/>
      <c r="G135" s="1605"/>
      <c r="H135" s="1605"/>
      <c r="I135" s="1605"/>
      <c r="J135" s="1605"/>
      <c r="K135" s="1605"/>
      <c r="L135" s="1605"/>
      <c r="M135" s="1605"/>
      <c r="N135" s="395"/>
      <c r="O135" s="395"/>
      <c r="P135" s="395"/>
      <c r="Q135" s="1606"/>
      <c r="R135" s="1606"/>
      <c r="S135" s="1606"/>
      <c r="T135" s="1606"/>
      <c r="U135" s="1606"/>
      <c r="V135" s="1606"/>
      <c r="W135" s="1606"/>
      <c r="X135" s="1606"/>
      <c r="Y135" s="1606"/>
      <c r="Z135" s="1606"/>
      <c r="AA135" s="1606"/>
      <c r="AB135" s="1606"/>
      <c r="AC135" s="1606"/>
      <c r="AD135" s="1606"/>
      <c r="AE135" s="1606"/>
      <c r="AF135" s="1606"/>
      <c r="AG135" s="1606"/>
      <c r="AH135" s="1606"/>
      <c r="AI135" s="1606"/>
      <c r="AJ135" s="1606"/>
      <c r="AK135" s="1606"/>
      <c r="AL135" s="1606"/>
      <c r="AM135" s="1606"/>
      <c r="AN135" s="1606"/>
      <c r="AO135" s="1606"/>
      <c r="AP135" s="1606"/>
      <c r="AQ135" s="1606"/>
      <c r="AR135" s="1606"/>
      <c r="AS135" s="1606"/>
      <c r="AT135" s="1606"/>
      <c r="AU135" s="1606"/>
      <c r="AV135" s="1606"/>
      <c r="AW135" s="1606"/>
      <c r="AX135" s="1606"/>
      <c r="AY135" s="1606"/>
      <c r="AZ135" s="1606"/>
      <c r="BA135" s="1606"/>
      <c r="BB135" s="1606"/>
      <c r="BC135" s="1606"/>
      <c r="BD135" s="1606"/>
      <c r="BE135" s="1606"/>
      <c r="BF135" s="1606"/>
      <c r="BG135" s="1606"/>
      <c r="BH135" s="402"/>
      <c r="BI135" s="402"/>
    </row>
    <row r="136" spans="2:61" s="371" customFormat="1" ht="15.75">
      <c r="B136" s="1598"/>
      <c r="C136" s="1598"/>
      <c r="D136" s="1598"/>
      <c r="E136" s="1598"/>
      <c r="F136" s="1598"/>
      <c r="G136" s="1598"/>
      <c r="H136" s="1598"/>
      <c r="I136" s="1598"/>
      <c r="J136" s="1598"/>
      <c r="K136" s="1598"/>
      <c r="L136" s="1598"/>
      <c r="M136" s="1598"/>
      <c r="N136" s="402"/>
      <c r="O136" s="402"/>
      <c r="P136" s="402"/>
      <c r="Q136" s="1600"/>
      <c r="R136" s="1600"/>
      <c r="S136" s="1600"/>
      <c r="T136" s="1600"/>
      <c r="U136" s="1600"/>
      <c r="V136" s="1600"/>
      <c r="W136" s="1600"/>
      <c r="X136" s="1600"/>
      <c r="Y136" s="1600"/>
      <c r="Z136" s="1600"/>
      <c r="AA136" s="1600"/>
      <c r="AB136" s="1600"/>
      <c r="AC136" s="1600"/>
      <c r="AD136" s="1600"/>
      <c r="AE136" s="1600"/>
      <c r="AF136" s="1600"/>
      <c r="AG136" s="1600"/>
      <c r="AH136" s="1600"/>
      <c r="AI136" s="1600"/>
      <c r="AJ136" s="1600"/>
      <c r="AK136" s="1600"/>
      <c r="AL136" s="1600"/>
      <c r="AM136" s="1600"/>
      <c r="AN136" s="1600"/>
      <c r="AO136" s="1600"/>
      <c r="AP136" s="1600"/>
      <c r="AQ136" s="1600"/>
      <c r="AR136" s="1600"/>
      <c r="AS136" s="1600"/>
      <c r="AT136" s="1600"/>
      <c r="AU136" s="1600"/>
      <c r="AV136" s="1600"/>
      <c r="AW136" s="1600"/>
      <c r="AX136" s="1600"/>
      <c r="AY136" s="1600"/>
      <c r="AZ136" s="1600"/>
      <c r="BA136" s="1600"/>
      <c r="BB136" s="1600"/>
      <c r="BC136" s="1600"/>
      <c r="BD136" s="1600"/>
      <c r="BE136" s="1600"/>
      <c r="BF136" s="1600"/>
      <c r="BG136" s="1600"/>
      <c r="BH136" s="402"/>
      <c r="BI136" s="402"/>
    </row>
    <row r="137" spans="2:61" s="371" customFormat="1" ht="15.75">
      <c r="B137" s="397"/>
      <c r="C137" s="397"/>
      <c r="D137" s="397"/>
      <c r="E137" s="397"/>
      <c r="F137" s="397"/>
      <c r="G137" s="397"/>
      <c r="H137" s="397"/>
      <c r="I137" s="397"/>
      <c r="J137" s="397"/>
      <c r="K137" s="397"/>
      <c r="L137" s="397"/>
      <c r="M137" s="397"/>
      <c r="N137" s="402"/>
      <c r="O137" s="402"/>
      <c r="P137" s="402"/>
      <c r="Q137" s="1601"/>
      <c r="R137" s="1601"/>
      <c r="S137" s="1601"/>
      <c r="T137" s="1601"/>
      <c r="U137" s="1601"/>
      <c r="V137" s="1601"/>
      <c r="W137" s="1601"/>
      <c r="X137" s="1601"/>
      <c r="Y137" s="1601"/>
      <c r="Z137" s="1601"/>
      <c r="AA137" s="1601"/>
      <c r="AB137" s="1601"/>
      <c r="AC137" s="1601"/>
      <c r="AD137" s="1601"/>
      <c r="AE137" s="1601"/>
      <c r="AF137" s="1601"/>
      <c r="AG137" s="1601"/>
      <c r="AH137" s="1601"/>
      <c r="AI137" s="1601"/>
      <c r="AJ137" s="1601"/>
      <c r="AK137" s="1601"/>
      <c r="AL137" s="1601"/>
      <c r="AM137" s="1601"/>
      <c r="AN137" s="1601"/>
      <c r="AO137" s="1601"/>
      <c r="AP137" s="1601"/>
      <c r="AQ137" s="1601"/>
      <c r="AR137" s="1601"/>
      <c r="AS137" s="1601"/>
      <c r="AT137" s="1601"/>
      <c r="AU137" s="1601"/>
      <c r="AV137" s="1601"/>
      <c r="AW137" s="1601"/>
      <c r="AX137" s="1601"/>
      <c r="AY137" s="1601"/>
      <c r="AZ137" s="1601"/>
      <c r="BA137" s="1601"/>
      <c r="BB137" s="1601"/>
      <c r="BC137" s="1601"/>
      <c r="BD137" s="1601"/>
      <c r="BE137" s="1601"/>
      <c r="BF137" s="1601"/>
      <c r="BG137" s="1601"/>
      <c r="BH137" s="402"/>
      <c r="BI137" s="402"/>
    </row>
    <row r="138" spans="2:61" s="371" customFormat="1" ht="15.75">
      <c r="B138" s="398"/>
      <c r="C138" s="398"/>
      <c r="D138" s="398"/>
      <c r="E138" s="398"/>
      <c r="F138" s="398"/>
      <c r="G138" s="398"/>
      <c r="H138" s="398"/>
      <c r="I138" s="398"/>
      <c r="J138" s="398"/>
      <c r="K138" s="398"/>
      <c r="L138" s="398"/>
      <c r="M138" s="398"/>
      <c r="N138" s="402"/>
      <c r="O138" s="402"/>
      <c r="P138" s="402"/>
      <c r="Q138" s="1601"/>
      <c r="R138" s="1601"/>
      <c r="S138" s="1601"/>
      <c r="T138" s="1601"/>
      <c r="U138" s="1601"/>
      <c r="V138" s="1601"/>
      <c r="W138" s="1601"/>
      <c r="X138" s="1601"/>
      <c r="Y138" s="1601"/>
      <c r="Z138" s="1601"/>
      <c r="AA138" s="1601"/>
      <c r="AB138" s="1601"/>
      <c r="AC138" s="1601"/>
      <c r="AD138" s="1601"/>
      <c r="AE138" s="1601"/>
      <c r="AF138" s="1601"/>
      <c r="AG138" s="1601"/>
      <c r="AH138" s="1601"/>
      <c r="AI138" s="1601"/>
      <c r="AJ138" s="1601"/>
      <c r="AK138" s="1601"/>
      <c r="AL138" s="1601"/>
      <c r="AM138" s="1601"/>
      <c r="AN138" s="1601"/>
      <c r="AO138" s="1601"/>
      <c r="AP138" s="1601"/>
      <c r="AQ138" s="1601"/>
      <c r="AR138" s="1601"/>
      <c r="AS138" s="1601"/>
      <c r="AT138" s="1601"/>
      <c r="AU138" s="1601"/>
      <c r="AV138" s="1601"/>
      <c r="AW138" s="1601"/>
      <c r="AX138" s="1601"/>
      <c r="AY138" s="1601"/>
      <c r="AZ138" s="1601"/>
      <c r="BA138" s="1601"/>
      <c r="BB138" s="1601"/>
      <c r="BC138" s="1601"/>
      <c r="BD138" s="1601"/>
      <c r="BE138" s="1601"/>
      <c r="BF138" s="1601"/>
      <c r="BG138" s="1601"/>
      <c r="BH138" s="402"/>
      <c r="BI138" s="402"/>
    </row>
    <row r="139" spans="2:61" s="371" customFormat="1" ht="15.75">
      <c r="B139" s="398"/>
      <c r="C139" s="398"/>
      <c r="D139" s="398"/>
      <c r="E139" s="398"/>
      <c r="F139" s="398"/>
      <c r="G139" s="398"/>
      <c r="H139" s="398"/>
      <c r="I139" s="398"/>
      <c r="J139" s="398"/>
      <c r="K139" s="398"/>
      <c r="L139" s="398"/>
      <c r="M139" s="398"/>
      <c r="N139" s="402"/>
      <c r="O139" s="402"/>
      <c r="P139" s="402"/>
      <c r="Q139" s="1602"/>
      <c r="R139" s="1602"/>
      <c r="S139" s="1602"/>
      <c r="T139" s="1602"/>
      <c r="U139" s="1602"/>
      <c r="V139" s="1602"/>
      <c r="W139" s="1602"/>
      <c r="X139" s="1602"/>
      <c r="Y139" s="1602"/>
      <c r="Z139" s="1602"/>
      <c r="AA139" s="1602"/>
      <c r="AB139" s="1602"/>
      <c r="AC139" s="1602"/>
      <c r="AD139" s="1602"/>
      <c r="AE139" s="1602"/>
      <c r="AF139" s="1602"/>
      <c r="AG139" s="1602"/>
      <c r="AH139" s="1602"/>
      <c r="AI139" s="1602"/>
      <c r="AJ139" s="1602"/>
      <c r="AK139" s="1602"/>
      <c r="AL139" s="1602"/>
      <c r="AM139" s="1602"/>
      <c r="AN139" s="1602"/>
      <c r="AO139" s="1602"/>
      <c r="AP139" s="1602"/>
      <c r="AQ139" s="394"/>
      <c r="AR139" s="394"/>
      <c r="AS139" s="394"/>
      <c r="AT139" s="394"/>
      <c r="AU139" s="394"/>
      <c r="AV139" s="394"/>
      <c r="AW139" s="394"/>
      <c r="AX139" s="394"/>
      <c r="AY139" s="394"/>
      <c r="AZ139" s="394"/>
      <c r="BA139" s="394"/>
      <c r="BB139" s="394"/>
      <c r="BC139" s="394"/>
      <c r="BD139" s="394"/>
      <c r="BE139" s="394"/>
      <c r="BF139" s="394"/>
      <c r="BG139" s="394"/>
      <c r="BH139" s="402"/>
      <c r="BI139" s="402"/>
    </row>
    <row r="140" spans="2:64" s="371" customFormat="1" ht="14.25">
      <c r="B140" s="398"/>
      <c r="C140" s="398"/>
      <c r="D140" s="398"/>
      <c r="E140" s="398"/>
      <c r="F140" s="398"/>
      <c r="G140" s="398"/>
      <c r="H140" s="398"/>
      <c r="I140" s="398"/>
      <c r="J140" s="398"/>
      <c r="K140" s="1575"/>
      <c r="L140" s="1576"/>
      <c r="M140" s="1576"/>
      <c r="N140" s="1576"/>
      <c r="O140" s="1576"/>
      <c r="P140" s="1576"/>
      <c r="Q140" s="1576"/>
      <c r="R140" s="1576"/>
      <c r="S140" s="1576"/>
      <c r="T140" s="1576"/>
      <c r="U140" s="387"/>
      <c r="V140" s="1576"/>
      <c r="W140" s="1576"/>
      <c r="X140" s="1576"/>
      <c r="Y140" s="387"/>
      <c r="Z140" s="1576"/>
      <c r="AA140" s="1576"/>
      <c r="AB140" s="1576"/>
      <c r="AC140" s="1576"/>
      <c r="AD140" s="1576"/>
      <c r="AE140" s="1576"/>
      <c r="AF140" s="1576"/>
      <c r="AG140" s="1576"/>
      <c r="AH140" s="400"/>
      <c r="AI140" s="1576"/>
      <c r="AJ140" s="1576"/>
      <c r="AK140" s="1576"/>
      <c r="AL140" s="400"/>
      <c r="AM140" s="1576"/>
      <c r="AN140" s="1576"/>
      <c r="AO140" s="1576"/>
      <c r="AP140" s="400"/>
      <c r="AQ140" s="1576"/>
      <c r="AR140" s="1576"/>
      <c r="AS140" s="1576"/>
      <c r="AT140" s="1576"/>
      <c r="AU140" s="400"/>
      <c r="AV140" s="1576"/>
      <c r="AW140" s="1576"/>
      <c r="AX140" s="1576"/>
      <c r="AY140" s="400"/>
      <c r="AZ140" s="1576"/>
      <c r="BA140" s="1576"/>
      <c r="BB140" s="1576"/>
      <c r="BC140" s="400"/>
      <c r="BD140" s="1576"/>
      <c r="BE140" s="1576"/>
      <c r="BF140" s="1576"/>
      <c r="BG140" s="1576"/>
      <c r="BH140" s="400"/>
      <c r="BI140" s="1576"/>
      <c r="BJ140" s="1576"/>
      <c r="BK140" s="1576"/>
      <c r="BL140" s="1576"/>
    </row>
    <row r="141" spans="2:64" s="371" customFormat="1" ht="14.25">
      <c r="B141" s="398"/>
      <c r="C141" s="398"/>
      <c r="D141" s="398"/>
      <c r="E141" s="398"/>
      <c r="F141" s="398"/>
      <c r="G141" s="398"/>
      <c r="H141" s="398"/>
      <c r="I141" s="398"/>
      <c r="J141" s="398"/>
      <c r="K141" s="1575"/>
      <c r="L141" s="400"/>
      <c r="M141" s="400"/>
      <c r="N141" s="400"/>
      <c r="O141" s="400"/>
      <c r="P141" s="400"/>
      <c r="Q141" s="400"/>
      <c r="R141" s="400"/>
      <c r="S141" s="400"/>
      <c r="T141" s="400"/>
      <c r="U141" s="400"/>
      <c r="V141" s="400"/>
      <c r="W141" s="400"/>
      <c r="X141" s="400"/>
      <c r="Y141" s="400"/>
      <c r="Z141" s="400"/>
      <c r="AA141" s="400"/>
      <c r="AB141" s="400"/>
      <c r="AC141" s="400"/>
      <c r="AD141" s="400"/>
      <c r="AE141" s="400"/>
      <c r="AF141" s="400"/>
      <c r="AG141" s="400"/>
      <c r="AH141" s="400"/>
      <c r="AI141" s="400"/>
      <c r="AJ141" s="400"/>
      <c r="AK141" s="400"/>
      <c r="AL141" s="400"/>
      <c r="AM141" s="400"/>
      <c r="AN141" s="400"/>
      <c r="AO141" s="400"/>
      <c r="AP141" s="400"/>
      <c r="AQ141" s="400"/>
      <c r="AR141" s="400"/>
      <c r="AS141" s="400"/>
      <c r="AT141" s="400"/>
      <c r="AU141" s="400"/>
      <c r="AV141" s="400"/>
      <c r="AW141" s="400"/>
      <c r="AX141" s="400"/>
      <c r="AY141" s="400"/>
      <c r="AZ141" s="400"/>
      <c r="BA141" s="400"/>
      <c r="BB141" s="400"/>
      <c r="BC141" s="400"/>
      <c r="BD141" s="400"/>
      <c r="BE141" s="400"/>
      <c r="BF141" s="400"/>
      <c r="BG141" s="400"/>
      <c r="BH141" s="400"/>
      <c r="BI141" s="400"/>
      <c r="BJ141" s="400"/>
      <c r="BK141" s="399"/>
      <c r="BL141" s="400"/>
    </row>
    <row r="142" spans="2:64" s="371" customFormat="1" ht="14.25">
      <c r="B142" s="398"/>
      <c r="C142" s="398"/>
      <c r="D142" s="398"/>
      <c r="E142" s="398"/>
      <c r="F142" s="398"/>
      <c r="G142" s="398"/>
      <c r="H142" s="398"/>
      <c r="I142" s="398"/>
      <c r="J142" s="398"/>
      <c r="K142" s="1575"/>
      <c r="L142" s="400"/>
      <c r="M142" s="400"/>
      <c r="N142" s="400"/>
      <c r="O142" s="400"/>
      <c r="P142" s="387"/>
      <c r="Q142" s="400"/>
      <c r="R142" s="400"/>
      <c r="S142" s="400"/>
      <c r="T142" s="400"/>
      <c r="U142" s="400"/>
      <c r="V142" s="400"/>
      <c r="W142" s="400"/>
      <c r="X142" s="400"/>
      <c r="Y142" s="400"/>
      <c r="Z142" s="400"/>
      <c r="AA142" s="400"/>
      <c r="AB142" s="400"/>
      <c r="AC142" s="400"/>
      <c r="AD142" s="400"/>
      <c r="AE142" s="400"/>
      <c r="AF142" s="400"/>
      <c r="AG142" s="400"/>
      <c r="AH142" s="400"/>
      <c r="AI142" s="400"/>
      <c r="AJ142" s="400"/>
      <c r="AK142" s="400"/>
      <c r="AL142" s="400"/>
      <c r="AM142" s="400"/>
      <c r="AN142" s="400"/>
      <c r="AO142" s="400"/>
      <c r="AP142" s="400"/>
      <c r="AQ142" s="400"/>
      <c r="AR142" s="400"/>
      <c r="AS142" s="400"/>
      <c r="AT142" s="400"/>
      <c r="AU142" s="400"/>
      <c r="AV142" s="400"/>
      <c r="AW142" s="400"/>
      <c r="AX142" s="400"/>
      <c r="AY142" s="400"/>
      <c r="AZ142" s="400"/>
      <c r="BA142" s="400"/>
      <c r="BB142" s="400"/>
      <c r="BC142" s="400"/>
      <c r="BD142" s="400"/>
      <c r="BE142" s="400"/>
      <c r="BF142" s="400"/>
      <c r="BG142" s="400"/>
      <c r="BH142" s="400"/>
      <c r="BI142" s="400"/>
      <c r="BJ142" s="400"/>
      <c r="BK142" s="399"/>
      <c r="BL142" s="400"/>
    </row>
    <row r="143" spans="2:64" s="371" customFormat="1" ht="14.25">
      <c r="B143" s="398"/>
      <c r="C143" s="398"/>
      <c r="D143" s="398"/>
      <c r="E143" s="398"/>
      <c r="F143" s="398"/>
      <c r="G143" s="398"/>
      <c r="H143" s="398"/>
      <c r="I143" s="398"/>
      <c r="J143" s="398"/>
      <c r="K143" s="387"/>
      <c r="L143" s="400"/>
      <c r="M143" s="400"/>
      <c r="N143" s="400"/>
      <c r="O143" s="400"/>
      <c r="P143" s="387"/>
      <c r="Q143" s="400"/>
      <c r="R143" s="400"/>
      <c r="S143" s="400"/>
      <c r="T143" s="400"/>
      <c r="U143" s="400"/>
      <c r="V143" s="400"/>
      <c r="W143" s="400"/>
      <c r="X143" s="400"/>
      <c r="Y143" s="400"/>
      <c r="Z143" s="400"/>
      <c r="AA143" s="400"/>
      <c r="AB143" s="400"/>
      <c r="AC143" s="400"/>
      <c r="AD143" s="400"/>
      <c r="AE143" s="400"/>
      <c r="AF143" s="400"/>
      <c r="AG143" s="400"/>
      <c r="AH143" s="400"/>
      <c r="AI143" s="400"/>
      <c r="AJ143" s="400"/>
      <c r="AK143" s="400"/>
      <c r="AL143" s="400"/>
      <c r="AM143" s="400"/>
      <c r="AN143" s="400"/>
      <c r="AO143" s="400"/>
      <c r="AP143" s="400"/>
      <c r="AQ143" s="400"/>
      <c r="AR143" s="400"/>
      <c r="AS143" s="400"/>
      <c r="AT143" s="400"/>
      <c r="AU143" s="400"/>
      <c r="AV143" s="400"/>
      <c r="AW143" s="400"/>
      <c r="AX143" s="400"/>
      <c r="AY143" s="400"/>
      <c r="AZ143" s="400"/>
      <c r="BA143" s="400"/>
      <c r="BB143" s="400"/>
      <c r="BC143" s="400"/>
      <c r="BD143" s="400"/>
      <c r="BE143" s="400"/>
      <c r="BF143" s="400"/>
      <c r="BG143" s="400"/>
      <c r="BH143" s="400"/>
      <c r="BI143" s="400"/>
      <c r="BJ143" s="400"/>
      <c r="BK143" s="399"/>
      <c r="BL143" s="399"/>
    </row>
    <row r="144" spans="2:64" s="371" customFormat="1" ht="14.25">
      <c r="B144" s="398"/>
      <c r="C144" s="398"/>
      <c r="D144" s="398"/>
      <c r="E144" s="398"/>
      <c r="F144" s="398"/>
      <c r="G144" s="398"/>
      <c r="H144" s="398"/>
      <c r="I144" s="398"/>
      <c r="J144" s="398"/>
      <c r="K144" s="396"/>
      <c r="L144" s="396"/>
      <c r="M144" s="396"/>
      <c r="N144" s="396"/>
      <c r="O144" s="396"/>
      <c r="P144" s="396"/>
      <c r="Q144" s="396"/>
      <c r="R144" s="396"/>
      <c r="S144" s="396"/>
      <c r="T144" s="396"/>
      <c r="U144" s="1577"/>
      <c r="V144" s="1577"/>
      <c r="W144" s="1577"/>
      <c r="X144" s="1577"/>
      <c r="Y144" s="1577"/>
      <c r="Z144" s="1577"/>
      <c r="AA144" s="1577"/>
      <c r="AB144" s="1577"/>
      <c r="AC144" s="1577"/>
      <c r="AD144" s="1577"/>
      <c r="AE144" s="1577"/>
      <c r="AF144" s="1577"/>
      <c r="AG144" s="1577"/>
      <c r="AH144" s="1577"/>
      <c r="AI144" s="1577"/>
      <c r="AJ144" s="1577"/>
      <c r="AK144" s="1577"/>
      <c r="AL144" s="1577"/>
      <c r="AM144" s="1577"/>
      <c r="AN144" s="1577"/>
      <c r="AO144" s="1577"/>
      <c r="AP144" s="1577"/>
      <c r="AQ144" s="1577"/>
      <c r="AR144" s="1577"/>
      <c r="AS144" s="1577"/>
      <c r="AT144" s="1577"/>
      <c r="AU144" s="1577"/>
      <c r="AV144" s="1577"/>
      <c r="AW144" s="1577"/>
      <c r="AX144" s="1577"/>
      <c r="AY144" s="1577"/>
      <c r="AZ144" s="1577"/>
      <c r="BA144" s="1577"/>
      <c r="BB144" s="1577"/>
      <c r="BC144" s="1577"/>
      <c r="BD144" s="1577"/>
      <c r="BE144" s="1577"/>
      <c r="BF144" s="1577"/>
      <c r="BG144" s="1577"/>
      <c r="BH144" s="1577"/>
      <c r="BI144" s="1577"/>
      <c r="BJ144" s="1577"/>
      <c r="BK144" s="1577"/>
      <c r="BL144" s="384"/>
    </row>
    <row r="145" spans="2:49" s="371" customFormat="1" ht="15">
      <c r="B145" s="379"/>
      <c r="C145" s="395"/>
      <c r="D145" s="395"/>
      <c r="E145" s="395"/>
      <c r="F145" s="395"/>
      <c r="G145" s="395"/>
      <c r="H145" s="395"/>
      <c r="I145" s="395"/>
      <c r="J145" s="395"/>
      <c r="K145" s="395"/>
      <c r="L145" s="395"/>
      <c r="M145" s="395"/>
      <c r="N145" s="395"/>
      <c r="O145" s="395"/>
      <c r="P145" s="395"/>
      <c r="Q145" s="395"/>
      <c r="R145" s="395"/>
      <c r="S145" s="395"/>
      <c r="T145" s="395"/>
      <c r="U145" s="395"/>
      <c r="V145" s="395"/>
      <c r="W145" s="395"/>
      <c r="X145" s="395"/>
      <c r="Y145" s="395"/>
      <c r="Z145" s="395"/>
      <c r="AA145" s="395"/>
      <c r="AB145" s="395"/>
      <c r="AC145" s="395"/>
      <c r="AD145" s="395"/>
      <c r="AE145" s="395"/>
      <c r="AF145" s="395"/>
      <c r="AG145" s="395"/>
      <c r="AH145" s="395"/>
      <c r="AI145" s="395"/>
      <c r="AJ145" s="395"/>
      <c r="AK145" s="395"/>
      <c r="AL145" s="395"/>
      <c r="AM145" s="395"/>
      <c r="AN145" s="395"/>
      <c r="AO145" s="395"/>
      <c r="AP145" s="395"/>
      <c r="AQ145" s="395"/>
      <c r="AR145" s="395"/>
      <c r="AS145" s="395"/>
      <c r="AT145" s="395"/>
      <c r="AU145" s="395"/>
      <c r="AV145" s="395"/>
      <c r="AW145" s="395"/>
    </row>
    <row r="146" spans="2:63" s="371" customFormat="1" ht="36.75" customHeight="1">
      <c r="B146" s="1578"/>
      <c r="C146" s="1579"/>
      <c r="D146" s="1579"/>
      <c r="E146" s="1579"/>
      <c r="F146" s="1579"/>
      <c r="G146" s="1579"/>
      <c r="H146" s="1579"/>
      <c r="I146" s="1579"/>
      <c r="J146" s="1579"/>
      <c r="K146" s="1579"/>
      <c r="L146" s="1579"/>
      <c r="M146" s="1579"/>
      <c r="N146" s="1579"/>
      <c r="O146" s="391"/>
      <c r="P146" s="1580"/>
      <c r="Q146" s="1580"/>
      <c r="R146" s="1580"/>
      <c r="S146" s="1580"/>
      <c r="T146" s="1580"/>
      <c r="U146" s="1580"/>
      <c r="V146" s="1580"/>
      <c r="W146" s="1580"/>
      <c r="X146" s="1580"/>
      <c r="Y146" s="1580"/>
      <c r="Z146" s="1580"/>
      <c r="AA146" s="1580"/>
      <c r="AB146" s="1580"/>
      <c r="AC146" s="1580"/>
      <c r="AD146" s="1580"/>
      <c r="AE146" s="1580"/>
      <c r="AF146" s="1580"/>
      <c r="AG146" s="1580"/>
      <c r="AH146" s="1580"/>
      <c r="AI146" s="1580"/>
      <c r="AJ146" s="1580"/>
      <c r="AK146" s="1580"/>
      <c r="AL146" s="1580"/>
      <c r="AM146" s="1580"/>
      <c r="AN146" s="1580"/>
      <c r="AO146" s="1580"/>
      <c r="AP146" s="1580"/>
      <c r="AQ146" s="1580"/>
      <c r="AR146" s="1580"/>
      <c r="AS146" s="1580"/>
      <c r="AT146" s="1580"/>
      <c r="AU146" s="1580"/>
      <c r="AV146" s="1580"/>
      <c r="AW146" s="1580"/>
      <c r="AX146" s="1580"/>
      <c r="AY146" s="1580"/>
      <c r="AZ146" s="1580"/>
      <c r="BA146" s="1580"/>
      <c r="BB146" s="1580"/>
      <c r="BC146" s="1580"/>
      <c r="BD146" s="1580"/>
      <c r="BE146" s="1580"/>
      <c r="BF146" s="1580"/>
      <c r="BG146" s="1580"/>
      <c r="BH146" s="1580"/>
      <c r="BI146" s="1580"/>
      <c r="BJ146" s="1580"/>
      <c r="BK146" s="1580"/>
    </row>
    <row r="147" spans="2:63" s="371" customFormat="1" ht="15.75">
      <c r="B147" s="1578"/>
      <c r="C147" s="1579"/>
      <c r="D147" s="1579"/>
      <c r="E147" s="1579"/>
      <c r="F147" s="1579"/>
      <c r="G147" s="1579"/>
      <c r="H147" s="1579"/>
      <c r="I147" s="1579"/>
      <c r="J147" s="1579"/>
      <c r="K147" s="1579"/>
      <c r="L147" s="1579"/>
      <c r="M147" s="1579"/>
      <c r="N147" s="1579"/>
      <c r="O147" s="391"/>
      <c r="P147" s="1581"/>
      <c r="Q147" s="1581"/>
      <c r="R147" s="1582"/>
      <c r="S147" s="1582"/>
      <c r="T147" s="1583"/>
      <c r="U147" s="1583"/>
      <c r="V147" s="1581"/>
      <c r="W147" s="1581"/>
      <c r="X147" s="1583"/>
      <c r="Y147" s="1583"/>
      <c r="Z147" s="1584"/>
      <c r="AA147" s="1585"/>
      <c r="AB147" s="1585"/>
      <c r="AC147" s="1585"/>
      <c r="AD147" s="1585"/>
      <c r="AE147" s="1585"/>
      <c r="AF147" s="1585"/>
      <c r="AG147" s="1585"/>
      <c r="AH147" s="1583"/>
      <c r="AI147" s="1583"/>
      <c r="AJ147" s="1583"/>
      <c r="AK147" s="1583"/>
      <c r="AL147" s="1583"/>
      <c r="AM147" s="1583"/>
      <c r="AN147" s="1586"/>
      <c r="AO147" s="1587"/>
      <c r="AP147" s="1587"/>
      <c r="AQ147" s="1587"/>
      <c r="AR147" s="1583"/>
      <c r="AS147" s="1583"/>
      <c r="AT147" s="1588"/>
      <c r="AU147" s="1588"/>
      <c r="AV147" s="1588"/>
      <c r="AW147" s="1588"/>
      <c r="AX147" s="1588"/>
      <c r="AY147" s="1588"/>
      <c r="AZ147" s="1588"/>
      <c r="BA147" s="1588"/>
      <c r="BB147" s="1583"/>
      <c r="BC147" s="1583"/>
      <c r="BD147" s="1583"/>
      <c r="BE147" s="1583"/>
      <c r="BF147" s="1583"/>
      <c r="BG147" s="1583"/>
      <c r="BH147" s="1590"/>
      <c r="BI147" s="1603"/>
      <c r="BJ147" s="1603"/>
      <c r="BK147" s="1603"/>
    </row>
    <row r="148" spans="2:63" s="371" customFormat="1" ht="15.75">
      <c r="B148" s="1578"/>
      <c r="C148" s="1579"/>
      <c r="D148" s="1579"/>
      <c r="E148" s="1579"/>
      <c r="F148" s="1579"/>
      <c r="G148" s="1579"/>
      <c r="H148" s="1579"/>
      <c r="I148" s="1579"/>
      <c r="J148" s="1579"/>
      <c r="K148" s="1579"/>
      <c r="L148" s="1579"/>
      <c r="M148" s="1579"/>
      <c r="N148" s="1579"/>
      <c r="O148" s="391"/>
      <c r="P148" s="1581"/>
      <c r="Q148" s="1581"/>
      <c r="R148" s="1582"/>
      <c r="S148" s="1582"/>
      <c r="T148" s="1583"/>
      <c r="U148" s="1583"/>
      <c r="V148" s="1581"/>
      <c r="W148" s="1581"/>
      <c r="X148" s="1583"/>
      <c r="Y148" s="1583"/>
      <c r="Z148" s="1583"/>
      <c r="AA148" s="1583"/>
      <c r="AB148" s="1584"/>
      <c r="AC148" s="1587"/>
      <c r="AD148" s="1587"/>
      <c r="AE148" s="1587"/>
      <c r="AF148" s="1587"/>
      <c r="AG148" s="1587"/>
      <c r="AH148" s="1583"/>
      <c r="AI148" s="1583"/>
      <c r="AJ148" s="1583"/>
      <c r="AK148" s="1583"/>
      <c r="AL148" s="1583"/>
      <c r="AM148" s="1583"/>
      <c r="AN148" s="1587"/>
      <c r="AO148" s="1587"/>
      <c r="AP148" s="1587"/>
      <c r="AQ148" s="1587"/>
      <c r="AR148" s="1583"/>
      <c r="AS148" s="1583"/>
      <c r="AT148" s="1583"/>
      <c r="AU148" s="1583"/>
      <c r="AV148" s="1576"/>
      <c r="AW148" s="1576"/>
      <c r="AX148" s="1576"/>
      <c r="AY148" s="1576"/>
      <c r="AZ148" s="1576"/>
      <c r="BA148" s="1576"/>
      <c r="BB148" s="1583"/>
      <c r="BC148" s="1583"/>
      <c r="BD148" s="1583"/>
      <c r="BE148" s="1583"/>
      <c r="BF148" s="1583"/>
      <c r="BG148" s="1583"/>
      <c r="BH148" s="1603"/>
      <c r="BI148" s="1603"/>
      <c r="BJ148" s="1603"/>
      <c r="BK148" s="1603"/>
    </row>
    <row r="149" spans="2:63" s="371" customFormat="1" ht="15.75">
      <c r="B149" s="1578"/>
      <c r="C149" s="1579"/>
      <c r="D149" s="1579"/>
      <c r="E149" s="1579"/>
      <c r="F149" s="1579"/>
      <c r="G149" s="1579"/>
      <c r="H149" s="1579"/>
      <c r="I149" s="1579"/>
      <c r="J149" s="1579"/>
      <c r="K149" s="1579"/>
      <c r="L149" s="1579"/>
      <c r="M149" s="1579"/>
      <c r="N149" s="1579"/>
      <c r="O149" s="391"/>
      <c r="P149" s="1581"/>
      <c r="Q149" s="1581"/>
      <c r="R149" s="1582"/>
      <c r="S149" s="1582"/>
      <c r="T149" s="1583"/>
      <c r="U149" s="1583"/>
      <c r="V149" s="1581"/>
      <c r="W149" s="1581"/>
      <c r="X149" s="1583"/>
      <c r="Y149" s="1583"/>
      <c r="Z149" s="1583"/>
      <c r="AA149" s="1583"/>
      <c r="AB149" s="1583"/>
      <c r="AC149" s="1583"/>
      <c r="AD149" s="1583"/>
      <c r="AE149" s="1583"/>
      <c r="AF149" s="1583"/>
      <c r="AG149" s="1583"/>
      <c r="AH149" s="1583"/>
      <c r="AI149" s="1583"/>
      <c r="AJ149" s="1583"/>
      <c r="AK149" s="1583"/>
      <c r="AL149" s="1583"/>
      <c r="AM149" s="1583"/>
      <c r="AN149" s="1591"/>
      <c r="AO149" s="1591"/>
      <c r="AP149" s="1591"/>
      <c r="AQ149" s="1591"/>
      <c r="AR149" s="1583"/>
      <c r="AS149" s="1583"/>
      <c r="AT149" s="1583"/>
      <c r="AU149" s="1583"/>
      <c r="AV149" s="1589"/>
      <c r="AW149" s="1589"/>
      <c r="AX149" s="1583"/>
      <c r="AY149" s="1583"/>
      <c r="AZ149" s="1583"/>
      <c r="BA149" s="1583"/>
      <c r="BB149" s="1583"/>
      <c r="BC149" s="1583"/>
      <c r="BD149" s="1583"/>
      <c r="BE149" s="1583"/>
      <c r="BF149" s="1583"/>
      <c r="BG149" s="1583"/>
      <c r="BH149" s="1583"/>
      <c r="BI149" s="1583"/>
      <c r="BJ149" s="1583"/>
      <c r="BK149" s="1583"/>
    </row>
    <row r="150" spans="2:63" s="371" customFormat="1" ht="15.75">
      <c r="B150" s="1578"/>
      <c r="C150" s="1579"/>
      <c r="D150" s="1579"/>
      <c r="E150" s="1579"/>
      <c r="F150" s="1579"/>
      <c r="G150" s="1579"/>
      <c r="H150" s="1579"/>
      <c r="I150" s="1579"/>
      <c r="J150" s="1579"/>
      <c r="K150" s="1579"/>
      <c r="L150" s="1579"/>
      <c r="M150" s="1579"/>
      <c r="N150" s="1579"/>
      <c r="O150" s="391"/>
      <c r="P150" s="1581"/>
      <c r="Q150" s="1581"/>
      <c r="R150" s="1582"/>
      <c r="S150" s="1582"/>
      <c r="T150" s="1583"/>
      <c r="U150" s="1583"/>
      <c r="V150" s="1581"/>
      <c r="W150" s="1581"/>
      <c r="X150" s="1583"/>
      <c r="Y150" s="1583"/>
      <c r="Z150" s="1583"/>
      <c r="AA150" s="1583"/>
      <c r="AB150" s="1583"/>
      <c r="AC150" s="1583"/>
      <c r="AD150" s="1583"/>
      <c r="AE150" s="1583"/>
      <c r="AF150" s="1583"/>
      <c r="AG150" s="1583"/>
      <c r="AH150" s="1583"/>
      <c r="AI150" s="1583"/>
      <c r="AJ150" s="1583"/>
      <c r="AK150" s="1583"/>
      <c r="AL150" s="1583"/>
      <c r="AM150" s="1583"/>
      <c r="AN150" s="1591"/>
      <c r="AO150" s="1591"/>
      <c r="AP150" s="1591"/>
      <c r="AQ150" s="1591"/>
      <c r="AR150" s="1583"/>
      <c r="AS150" s="1583"/>
      <c r="AT150" s="1583"/>
      <c r="AU150" s="1583"/>
      <c r="AV150" s="1589"/>
      <c r="AW150" s="1589"/>
      <c r="AX150" s="1583"/>
      <c r="AY150" s="1583"/>
      <c r="AZ150" s="1583"/>
      <c r="BA150" s="1583"/>
      <c r="BB150" s="1583"/>
      <c r="BC150" s="1583"/>
      <c r="BD150" s="1583"/>
      <c r="BE150" s="1583"/>
      <c r="BF150" s="1583"/>
      <c r="BG150" s="1583"/>
      <c r="BH150" s="1583"/>
      <c r="BI150" s="1583"/>
      <c r="BJ150" s="1583"/>
      <c r="BK150" s="1583"/>
    </row>
    <row r="151" spans="2:63" s="371" customFormat="1" ht="15.75">
      <c r="B151" s="1578"/>
      <c r="C151" s="1579"/>
      <c r="D151" s="1579"/>
      <c r="E151" s="1579"/>
      <c r="F151" s="1579"/>
      <c r="G151" s="1579"/>
      <c r="H151" s="1579"/>
      <c r="I151" s="1579"/>
      <c r="J151" s="1579"/>
      <c r="K151" s="1579"/>
      <c r="L151" s="1579"/>
      <c r="M151" s="1579"/>
      <c r="N151" s="1579"/>
      <c r="O151" s="391"/>
      <c r="P151" s="1581"/>
      <c r="Q151" s="1581"/>
      <c r="R151" s="1582"/>
      <c r="S151" s="1582"/>
      <c r="T151" s="1583"/>
      <c r="U151" s="1583"/>
      <c r="V151" s="1581"/>
      <c r="W151" s="1581"/>
      <c r="X151" s="1583"/>
      <c r="Y151" s="1583"/>
      <c r="Z151" s="1583"/>
      <c r="AA151" s="1583"/>
      <c r="AB151" s="1583"/>
      <c r="AC151" s="1583"/>
      <c r="AD151" s="1583"/>
      <c r="AE151" s="1583"/>
      <c r="AF151" s="1583"/>
      <c r="AG151" s="1583"/>
      <c r="AH151" s="1583"/>
      <c r="AI151" s="1583"/>
      <c r="AJ151" s="1583"/>
      <c r="AK151" s="1583"/>
      <c r="AL151" s="1583"/>
      <c r="AM151" s="1583"/>
      <c r="AN151" s="1591"/>
      <c r="AO151" s="1591"/>
      <c r="AP151" s="1591"/>
      <c r="AQ151" s="1591"/>
      <c r="AR151" s="1583"/>
      <c r="AS151" s="1583"/>
      <c r="AT151" s="1583"/>
      <c r="AU151" s="1583"/>
      <c r="AV151" s="1589"/>
      <c r="AW151" s="1589"/>
      <c r="AX151" s="1583"/>
      <c r="AY151" s="1583"/>
      <c r="AZ151" s="1583"/>
      <c r="BA151" s="1583"/>
      <c r="BB151" s="1583"/>
      <c r="BC151" s="1583"/>
      <c r="BD151" s="1583"/>
      <c r="BE151" s="1583"/>
      <c r="BF151" s="1583"/>
      <c r="BG151" s="1583"/>
      <c r="BH151" s="1583"/>
      <c r="BI151" s="1583"/>
      <c r="BJ151" s="1583"/>
      <c r="BK151" s="1583"/>
    </row>
    <row r="152" spans="2:63" s="371" customFormat="1" ht="15.75" customHeight="1">
      <c r="B152" s="1578"/>
      <c r="C152" s="1579"/>
      <c r="D152" s="1579"/>
      <c r="E152" s="1579"/>
      <c r="F152" s="1579"/>
      <c r="G152" s="1579"/>
      <c r="H152" s="1579"/>
      <c r="I152" s="1579"/>
      <c r="J152" s="1579"/>
      <c r="K152" s="1579"/>
      <c r="L152" s="1579"/>
      <c r="M152" s="1579"/>
      <c r="N152" s="1579"/>
      <c r="O152" s="391"/>
      <c r="P152" s="1581"/>
      <c r="Q152" s="1581"/>
      <c r="R152" s="1582"/>
      <c r="S152" s="1582"/>
      <c r="T152" s="1583"/>
      <c r="U152" s="1583"/>
      <c r="V152" s="1581"/>
      <c r="W152" s="1581"/>
      <c r="X152" s="1583"/>
      <c r="Y152" s="1583"/>
      <c r="Z152" s="1583"/>
      <c r="AA152" s="1583"/>
      <c r="AB152" s="1583"/>
      <c r="AC152" s="1583"/>
      <c r="AD152" s="1583"/>
      <c r="AE152" s="1583"/>
      <c r="AF152" s="1583"/>
      <c r="AG152" s="1583"/>
      <c r="AH152" s="1583"/>
      <c r="AI152" s="1583"/>
      <c r="AJ152" s="1583"/>
      <c r="AK152" s="1583"/>
      <c r="AL152" s="1583"/>
      <c r="AM152" s="1583"/>
      <c r="AN152" s="1591"/>
      <c r="AO152" s="1591"/>
      <c r="AP152" s="1591"/>
      <c r="AQ152" s="1591"/>
      <c r="AR152" s="1583"/>
      <c r="AS152" s="1583"/>
      <c r="AT152" s="1583"/>
      <c r="AU152" s="1583"/>
      <c r="AV152" s="1589"/>
      <c r="AW152" s="1589"/>
      <c r="AX152" s="1583"/>
      <c r="AY152" s="1583"/>
      <c r="AZ152" s="1583"/>
      <c r="BA152" s="1583"/>
      <c r="BB152" s="1583"/>
      <c r="BC152" s="1583"/>
      <c r="BD152" s="1583"/>
      <c r="BE152" s="1583"/>
      <c r="BF152" s="1583"/>
      <c r="BG152" s="1583"/>
      <c r="BH152" s="1583"/>
      <c r="BI152" s="1583"/>
      <c r="BJ152" s="1583"/>
      <c r="BK152" s="1583"/>
    </row>
    <row r="153" spans="2:63" s="371" customFormat="1" ht="12.75">
      <c r="B153" s="385"/>
      <c r="C153" s="1577"/>
      <c r="D153" s="1577"/>
      <c r="E153" s="1577"/>
      <c r="F153" s="1577"/>
      <c r="G153" s="1577"/>
      <c r="H153" s="1577"/>
      <c r="I153" s="1577"/>
      <c r="J153" s="1577"/>
      <c r="K153" s="1577"/>
      <c r="L153" s="1577"/>
      <c r="M153" s="1577"/>
      <c r="N153" s="1577"/>
      <c r="O153" s="377"/>
      <c r="P153" s="1596"/>
      <c r="Q153" s="1596"/>
      <c r="R153" s="1596"/>
      <c r="S153" s="1596"/>
      <c r="T153" s="1596"/>
      <c r="U153" s="1596"/>
      <c r="V153" s="1596"/>
      <c r="W153" s="1596"/>
      <c r="X153" s="1596"/>
      <c r="Y153" s="1596"/>
      <c r="Z153" s="1596"/>
      <c r="AA153" s="1596"/>
      <c r="AB153" s="1596"/>
      <c r="AC153" s="1596"/>
      <c r="AD153" s="1596"/>
      <c r="AE153" s="1596"/>
      <c r="AF153" s="1596"/>
      <c r="AG153" s="1596"/>
      <c r="AH153" s="1596"/>
      <c r="AI153" s="1596"/>
      <c r="AJ153" s="1596"/>
      <c r="AK153" s="1596"/>
      <c r="AL153" s="1596"/>
      <c r="AM153" s="1596"/>
      <c r="AN153" s="1596"/>
      <c r="AO153" s="1596"/>
      <c r="AP153" s="1596"/>
      <c r="AQ153" s="1596"/>
      <c r="AR153" s="1607"/>
      <c r="AS153" s="1607"/>
      <c r="AT153" s="1607"/>
      <c r="AU153" s="1607"/>
      <c r="AV153" s="1607"/>
      <c r="AW153" s="1607"/>
      <c r="AX153" s="1607"/>
      <c r="AY153" s="1607"/>
      <c r="AZ153" s="1607"/>
      <c r="BA153" s="1607"/>
      <c r="BB153" s="1607"/>
      <c r="BC153" s="1607"/>
      <c r="BD153" s="1607"/>
      <c r="BE153" s="1607"/>
      <c r="BF153" s="1607"/>
      <c r="BG153" s="1607"/>
      <c r="BH153" s="1607"/>
      <c r="BI153" s="1607"/>
      <c r="BJ153" s="1607"/>
      <c r="BK153" s="1607"/>
    </row>
    <row r="154" spans="2:63" s="371" customFormat="1" ht="12.75">
      <c r="B154" s="385"/>
      <c r="C154" s="1577"/>
      <c r="D154" s="1577"/>
      <c r="E154" s="1577"/>
      <c r="F154" s="1577"/>
      <c r="G154" s="1577"/>
      <c r="H154" s="1577"/>
      <c r="I154" s="1577"/>
      <c r="J154" s="1577"/>
      <c r="K154" s="1577"/>
      <c r="L154" s="1577"/>
      <c r="M154" s="1577"/>
      <c r="N154" s="1577"/>
      <c r="O154" s="377"/>
      <c r="P154" s="1596"/>
      <c r="Q154" s="1596"/>
      <c r="R154" s="1596"/>
      <c r="S154" s="1596"/>
      <c r="T154" s="1596"/>
      <c r="U154" s="1596"/>
      <c r="V154" s="1596"/>
      <c r="W154" s="1596"/>
      <c r="X154" s="1596"/>
      <c r="Y154" s="1596"/>
      <c r="Z154" s="1596"/>
      <c r="AA154" s="1596"/>
      <c r="AB154" s="1596"/>
      <c r="AC154" s="1596"/>
      <c r="AD154" s="1596"/>
      <c r="AE154" s="1596"/>
      <c r="AF154" s="1596"/>
      <c r="AG154" s="1596"/>
      <c r="AH154" s="1596"/>
      <c r="AI154" s="1596"/>
      <c r="AJ154" s="1596"/>
      <c r="AK154" s="1596"/>
      <c r="AL154" s="1596"/>
      <c r="AM154" s="1596"/>
      <c r="AN154" s="1596"/>
      <c r="AO154" s="1596"/>
      <c r="AP154" s="1596"/>
      <c r="AQ154" s="1596"/>
      <c r="AR154" s="1607"/>
      <c r="AS154" s="1607"/>
      <c r="AT154" s="1607"/>
      <c r="AU154" s="1607"/>
      <c r="AV154" s="1607"/>
      <c r="AW154" s="1607"/>
      <c r="AX154" s="1607"/>
      <c r="AY154" s="1607"/>
      <c r="AZ154" s="1607"/>
      <c r="BA154" s="1607"/>
      <c r="BB154" s="1607"/>
      <c r="BC154" s="1607"/>
      <c r="BD154" s="1607"/>
      <c r="BE154" s="1607"/>
      <c r="BF154" s="1607"/>
      <c r="BG154" s="1607"/>
      <c r="BH154" s="1607"/>
      <c r="BI154" s="1607"/>
      <c r="BJ154" s="1607"/>
      <c r="BK154" s="1607"/>
    </row>
    <row r="155" spans="2:63" s="371" customFormat="1" ht="12.75">
      <c r="B155" s="385"/>
      <c r="C155" s="1577"/>
      <c r="D155" s="1577"/>
      <c r="E155" s="1577"/>
      <c r="F155" s="1577"/>
      <c r="G155" s="1577"/>
      <c r="H155" s="1577"/>
      <c r="I155" s="1577"/>
      <c r="J155" s="1577"/>
      <c r="K155" s="1577"/>
      <c r="L155" s="1577"/>
      <c r="M155" s="1577"/>
      <c r="N155" s="1577"/>
      <c r="O155" s="377"/>
      <c r="P155" s="1596"/>
      <c r="Q155" s="1596"/>
      <c r="R155" s="1596"/>
      <c r="S155" s="1596"/>
      <c r="T155" s="1596"/>
      <c r="U155" s="1596"/>
      <c r="V155" s="1596"/>
      <c r="W155" s="1596"/>
      <c r="X155" s="1596"/>
      <c r="Y155" s="1596"/>
      <c r="Z155" s="1596"/>
      <c r="AA155" s="1596"/>
      <c r="AB155" s="1596"/>
      <c r="AC155" s="1596"/>
      <c r="AD155" s="1596"/>
      <c r="AE155" s="1596"/>
      <c r="AF155" s="1596"/>
      <c r="AG155" s="1596"/>
      <c r="AH155" s="1596"/>
      <c r="AI155" s="1596"/>
      <c r="AJ155" s="1596"/>
      <c r="AK155" s="1596"/>
      <c r="AL155" s="1596"/>
      <c r="AM155" s="1596"/>
      <c r="AN155" s="1596"/>
      <c r="AO155" s="1596"/>
      <c r="AP155" s="1596"/>
      <c r="AQ155" s="1596"/>
      <c r="AR155" s="1607"/>
      <c r="AS155" s="1607"/>
      <c r="AT155" s="1607"/>
      <c r="AU155" s="1607"/>
      <c r="AV155" s="1607"/>
      <c r="AW155" s="1607"/>
      <c r="AX155" s="1607"/>
      <c r="AY155" s="1607"/>
      <c r="AZ155" s="1607"/>
      <c r="BA155" s="1607"/>
      <c r="BB155" s="1607"/>
      <c r="BC155" s="1607"/>
      <c r="BD155" s="1607"/>
      <c r="BE155" s="1607"/>
      <c r="BF155" s="1607"/>
      <c r="BG155" s="1607"/>
      <c r="BH155" s="1607"/>
      <c r="BI155" s="1607"/>
      <c r="BJ155" s="1607"/>
      <c r="BK155" s="1607"/>
    </row>
    <row r="156" spans="2:63" s="371" customFormat="1" ht="12.75">
      <c r="B156" s="385"/>
      <c r="C156" s="1577"/>
      <c r="D156" s="1577"/>
      <c r="E156" s="1577"/>
      <c r="F156" s="1577"/>
      <c r="G156" s="1577"/>
      <c r="H156" s="1577"/>
      <c r="I156" s="1577"/>
      <c r="J156" s="1577"/>
      <c r="K156" s="1577"/>
      <c r="L156" s="1577"/>
      <c r="M156" s="1577"/>
      <c r="N156" s="1577"/>
      <c r="O156" s="377"/>
      <c r="P156" s="1596"/>
      <c r="Q156" s="1596"/>
      <c r="R156" s="1596"/>
      <c r="S156" s="1596"/>
      <c r="T156" s="1596"/>
      <c r="U156" s="1596"/>
      <c r="V156" s="1596"/>
      <c r="W156" s="1596"/>
      <c r="X156" s="1596"/>
      <c r="Y156" s="1596"/>
      <c r="Z156" s="1596"/>
      <c r="AA156" s="1596"/>
      <c r="AB156" s="1596"/>
      <c r="AC156" s="1596"/>
      <c r="AD156" s="1596"/>
      <c r="AE156" s="1596"/>
      <c r="AF156" s="1596"/>
      <c r="AG156" s="1596"/>
      <c r="AH156" s="1596"/>
      <c r="AI156" s="1596"/>
      <c r="AJ156" s="1596"/>
      <c r="AK156" s="1596"/>
      <c r="AL156" s="1596"/>
      <c r="AM156" s="1596"/>
      <c r="AN156" s="1596"/>
      <c r="AO156" s="1596"/>
      <c r="AP156" s="1596"/>
      <c r="AQ156" s="1596"/>
      <c r="AR156" s="1607"/>
      <c r="AS156" s="1607"/>
      <c r="AT156" s="1607"/>
      <c r="AU156" s="1607"/>
      <c r="AV156" s="1607"/>
      <c r="AW156" s="1607"/>
      <c r="AX156" s="1607"/>
      <c r="AY156" s="1607"/>
      <c r="AZ156" s="1607"/>
      <c r="BA156" s="1607"/>
      <c r="BB156" s="1607"/>
      <c r="BC156" s="1607"/>
      <c r="BD156" s="1607"/>
      <c r="BE156" s="1607"/>
      <c r="BF156" s="1607"/>
      <c r="BG156" s="1607"/>
      <c r="BH156" s="1607"/>
      <c r="BI156" s="1607"/>
      <c r="BJ156" s="1607"/>
      <c r="BK156" s="1607"/>
    </row>
    <row r="157" spans="2:63" s="371" customFormat="1" ht="12.75">
      <c r="B157" s="385"/>
      <c r="C157" s="1577"/>
      <c r="D157" s="1577"/>
      <c r="E157" s="1577"/>
      <c r="F157" s="1577"/>
      <c r="G157" s="1577"/>
      <c r="H157" s="1577"/>
      <c r="I157" s="1577"/>
      <c r="J157" s="1577"/>
      <c r="K157" s="1577"/>
      <c r="L157" s="1577"/>
      <c r="M157" s="1577"/>
      <c r="N157" s="1577"/>
      <c r="O157" s="377"/>
      <c r="P157" s="1596"/>
      <c r="Q157" s="1596"/>
      <c r="R157" s="1596"/>
      <c r="S157" s="1596"/>
      <c r="T157" s="1596"/>
      <c r="U157" s="1596"/>
      <c r="V157" s="1596"/>
      <c r="W157" s="1596"/>
      <c r="X157" s="1596"/>
      <c r="Y157" s="1596"/>
      <c r="Z157" s="1596"/>
      <c r="AA157" s="1596"/>
      <c r="AB157" s="1596"/>
      <c r="AC157" s="1596"/>
      <c r="AD157" s="1596"/>
      <c r="AE157" s="1596"/>
      <c r="AF157" s="1596"/>
      <c r="AG157" s="1596"/>
      <c r="AH157" s="1596"/>
      <c r="AI157" s="1596"/>
      <c r="AJ157" s="1596"/>
      <c r="AK157" s="1596"/>
      <c r="AL157" s="1596"/>
      <c r="AM157" s="1596"/>
      <c r="AN157" s="1596"/>
      <c r="AO157" s="1596"/>
      <c r="AP157" s="1596"/>
      <c r="AQ157" s="1596"/>
      <c r="AR157" s="1607"/>
      <c r="AS157" s="1607"/>
      <c r="AT157" s="1607"/>
      <c r="AU157" s="1607"/>
      <c r="AV157" s="1607"/>
      <c r="AW157" s="1607"/>
      <c r="AX157" s="1607"/>
      <c r="AY157" s="1607"/>
      <c r="AZ157" s="1607"/>
      <c r="BA157" s="1607"/>
      <c r="BB157" s="1607"/>
      <c r="BC157" s="1607"/>
      <c r="BD157" s="1607"/>
      <c r="BE157" s="1607"/>
      <c r="BF157" s="1607"/>
      <c r="BG157" s="1607"/>
      <c r="BH157" s="1607"/>
      <c r="BI157" s="1607"/>
      <c r="BJ157" s="1607"/>
      <c r="BK157" s="1607"/>
    </row>
    <row r="158" spans="2:63" s="371" customFormat="1" ht="12.75">
      <c r="B158" s="385"/>
      <c r="C158" s="1577"/>
      <c r="D158" s="1577"/>
      <c r="E158" s="1577"/>
      <c r="F158" s="1577"/>
      <c r="G158" s="1577"/>
      <c r="H158" s="1577"/>
      <c r="I158" s="1577"/>
      <c r="J158" s="1577"/>
      <c r="K158" s="1577"/>
      <c r="L158" s="1577"/>
      <c r="M158" s="1577"/>
      <c r="N158" s="1577"/>
      <c r="O158" s="377"/>
      <c r="P158" s="1596"/>
      <c r="Q158" s="1596"/>
      <c r="R158" s="1596"/>
      <c r="S158" s="1596"/>
      <c r="T158" s="1596"/>
      <c r="U158" s="1596"/>
      <c r="V158" s="1596"/>
      <c r="W158" s="1596"/>
      <c r="X158" s="1596"/>
      <c r="Y158" s="1596"/>
      <c r="Z158" s="1596"/>
      <c r="AA158" s="1596"/>
      <c r="AB158" s="1596"/>
      <c r="AC158" s="1596"/>
      <c r="AD158" s="1596"/>
      <c r="AE158" s="1596"/>
      <c r="AF158" s="1596"/>
      <c r="AG158" s="1596"/>
      <c r="AH158" s="1596"/>
      <c r="AI158" s="1596"/>
      <c r="AJ158" s="1596"/>
      <c r="AK158" s="1596"/>
      <c r="AL158" s="1596"/>
      <c r="AM158" s="1596"/>
      <c r="AN158" s="1596"/>
      <c r="AO158" s="1596"/>
      <c r="AP158" s="1596"/>
      <c r="AQ158" s="1596"/>
      <c r="AR158" s="1607"/>
      <c r="AS158" s="1607"/>
      <c r="AT158" s="1607"/>
      <c r="AU158" s="1607"/>
      <c r="AV158" s="1607"/>
      <c r="AW158" s="1607"/>
      <c r="AX158" s="1607"/>
      <c r="AY158" s="1607"/>
      <c r="AZ158" s="1607"/>
      <c r="BA158" s="1607"/>
      <c r="BB158" s="1607"/>
      <c r="BC158" s="1607"/>
      <c r="BD158" s="1607"/>
      <c r="BE158" s="1607"/>
      <c r="BF158" s="1607"/>
      <c r="BG158" s="1607"/>
      <c r="BH158" s="1607"/>
      <c r="BI158" s="1607"/>
      <c r="BJ158" s="1607"/>
      <c r="BK158" s="1607"/>
    </row>
    <row r="159" spans="2:63" s="371" customFormat="1" ht="12.75">
      <c r="B159" s="385"/>
      <c r="C159" s="1577"/>
      <c r="D159" s="1577"/>
      <c r="E159" s="1577"/>
      <c r="F159" s="1577"/>
      <c r="G159" s="1577"/>
      <c r="H159" s="1577"/>
      <c r="I159" s="1577"/>
      <c r="J159" s="1577"/>
      <c r="K159" s="1577"/>
      <c r="L159" s="1577"/>
      <c r="M159" s="1577"/>
      <c r="N159" s="1577"/>
      <c r="O159" s="377"/>
      <c r="P159" s="1596"/>
      <c r="Q159" s="1596"/>
      <c r="R159" s="1596"/>
      <c r="S159" s="1596"/>
      <c r="T159" s="1596"/>
      <c r="U159" s="1596"/>
      <c r="V159" s="1596"/>
      <c r="W159" s="1596"/>
      <c r="X159" s="1596"/>
      <c r="Y159" s="1596"/>
      <c r="Z159" s="1596"/>
      <c r="AA159" s="1596"/>
      <c r="AB159" s="1596"/>
      <c r="AC159" s="1596"/>
      <c r="AD159" s="1596"/>
      <c r="AE159" s="1596"/>
      <c r="AF159" s="1596"/>
      <c r="AG159" s="1596"/>
      <c r="AH159" s="1596"/>
      <c r="AI159" s="1596"/>
      <c r="AJ159" s="1596"/>
      <c r="AK159" s="1596"/>
      <c r="AL159" s="1596"/>
      <c r="AM159" s="1596"/>
      <c r="AN159" s="1596"/>
      <c r="AO159" s="1596"/>
      <c r="AP159" s="1596"/>
      <c r="AQ159" s="1596"/>
      <c r="AR159" s="1607"/>
      <c r="AS159" s="1607"/>
      <c r="AT159" s="1607"/>
      <c r="AU159" s="1607"/>
      <c r="AV159" s="1607"/>
      <c r="AW159" s="1607"/>
      <c r="AX159" s="1607"/>
      <c r="AY159" s="1607"/>
      <c r="AZ159" s="1607"/>
      <c r="BA159" s="1607"/>
      <c r="BB159" s="1607"/>
      <c r="BC159" s="1607"/>
      <c r="BD159" s="1607"/>
      <c r="BE159" s="1607"/>
      <c r="BF159" s="1607"/>
      <c r="BG159" s="1607"/>
      <c r="BH159" s="1607"/>
      <c r="BI159" s="1607"/>
      <c r="BJ159" s="1607"/>
      <c r="BK159" s="1607"/>
    </row>
    <row r="160" spans="2:63" s="371" customFormat="1" ht="12.75">
      <c r="B160" s="385"/>
      <c r="C160" s="1577"/>
      <c r="D160" s="1577"/>
      <c r="E160" s="1577"/>
      <c r="F160" s="1577"/>
      <c r="G160" s="1577"/>
      <c r="H160" s="1577"/>
      <c r="I160" s="1577"/>
      <c r="J160" s="1577"/>
      <c r="K160" s="1577"/>
      <c r="L160" s="1577"/>
      <c r="M160" s="1577"/>
      <c r="N160" s="1577"/>
      <c r="O160" s="377"/>
      <c r="P160" s="1596"/>
      <c r="Q160" s="1596"/>
      <c r="R160" s="1596"/>
      <c r="S160" s="1596"/>
      <c r="T160" s="1596"/>
      <c r="U160" s="1596"/>
      <c r="V160" s="1596"/>
      <c r="W160" s="1596"/>
      <c r="X160" s="1596"/>
      <c r="Y160" s="1596"/>
      <c r="Z160" s="1596"/>
      <c r="AA160" s="1596"/>
      <c r="AB160" s="1596"/>
      <c r="AC160" s="1596"/>
      <c r="AD160" s="1596"/>
      <c r="AE160" s="1596"/>
      <c r="AF160" s="1596"/>
      <c r="AG160" s="1596"/>
      <c r="AH160" s="1596"/>
      <c r="AI160" s="1596"/>
      <c r="AJ160" s="1596"/>
      <c r="AK160" s="1596"/>
      <c r="AL160" s="1596"/>
      <c r="AM160" s="1596"/>
      <c r="AN160" s="1596"/>
      <c r="AO160" s="1596"/>
      <c r="AP160" s="1596"/>
      <c r="AQ160" s="1596"/>
      <c r="AR160" s="1607"/>
      <c r="AS160" s="1607"/>
      <c r="AT160" s="1607"/>
      <c r="AU160" s="1607"/>
      <c r="AV160" s="1607"/>
      <c r="AW160" s="1607"/>
      <c r="AX160" s="1607"/>
      <c r="AY160" s="1607"/>
      <c r="AZ160" s="1607"/>
      <c r="BA160" s="1607"/>
      <c r="BB160" s="1607"/>
      <c r="BC160" s="1607"/>
      <c r="BD160" s="1607"/>
      <c r="BE160" s="1607"/>
      <c r="BF160" s="1607"/>
      <c r="BG160" s="1607"/>
      <c r="BH160" s="1607"/>
      <c r="BI160" s="1607"/>
      <c r="BJ160" s="1607"/>
      <c r="BK160" s="1607"/>
    </row>
    <row r="161" spans="2:63" s="371" customFormat="1" ht="12.75">
      <c r="B161" s="385"/>
      <c r="C161" s="1577"/>
      <c r="D161" s="1577"/>
      <c r="E161" s="1577"/>
      <c r="F161" s="1577"/>
      <c r="G161" s="1577"/>
      <c r="H161" s="1577"/>
      <c r="I161" s="1577"/>
      <c r="J161" s="1577"/>
      <c r="K161" s="1577"/>
      <c r="L161" s="1577"/>
      <c r="M161" s="1577"/>
      <c r="N161" s="1577"/>
      <c r="O161" s="377"/>
      <c r="P161" s="1596"/>
      <c r="Q161" s="1596"/>
      <c r="R161" s="1596"/>
      <c r="S161" s="1596"/>
      <c r="T161" s="1596"/>
      <c r="U161" s="1596"/>
      <c r="V161" s="1596"/>
      <c r="W161" s="1596"/>
      <c r="X161" s="1596"/>
      <c r="Y161" s="1596"/>
      <c r="Z161" s="1596"/>
      <c r="AA161" s="1596"/>
      <c r="AB161" s="1596"/>
      <c r="AC161" s="1596"/>
      <c r="AD161" s="1596"/>
      <c r="AE161" s="1596"/>
      <c r="AF161" s="1596"/>
      <c r="AG161" s="1596"/>
      <c r="AH161" s="1596"/>
      <c r="AI161" s="1596"/>
      <c r="AJ161" s="1596"/>
      <c r="AK161" s="1596"/>
      <c r="AL161" s="1596"/>
      <c r="AM161" s="1596"/>
      <c r="AN161" s="1596"/>
      <c r="AO161" s="1596"/>
      <c r="AP161" s="1596"/>
      <c r="AQ161" s="1596"/>
      <c r="AR161" s="1607"/>
      <c r="AS161" s="1607"/>
      <c r="AT161" s="1607"/>
      <c r="AU161" s="1607"/>
      <c r="AV161" s="1607"/>
      <c r="AW161" s="1607"/>
      <c r="AX161" s="1607"/>
      <c r="AY161" s="1607"/>
      <c r="AZ161" s="1607"/>
      <c r="BA161" s="1607"/>
      <c r="BB161" s="1607"/>
      <c r="BC161" s="1607"/>
      <c r="BD161" s="1607"/>
      <c r="BE161" s="1607"/>
      <c r="BF161" s="1607"/>
      <c r="BG161" s="1607"/>
      <c r="BH161" s="1607"/>
      <c r="BI161" s="1607"/>
      <c r="BJ161" s="1607"/>
      <c r="BK161" s="1607"/>
    </row>
    <row r="162" spans="2:63" s="371" customFormat="1" ht="12.75">
      <c r="B162" s="385"/>
      <c r="C162" s="1577"/>
      <c r="D162" s="1577"/>
      <c r="E162" s="1577"/>
      <c r="F162" s="1577"/>
      <c r="G162" s="1577"/>
      <c r="H162" s="1577"/>
      <c r="I162" s="1577"/>
      <c r="J162" s="1577"/>
      <c r="K162" s="1577"/>
      <c r="L162" s="1577"/>
      <c r="M162" s="1577"/>
      <c r="N162" s="1577"/>
      <c r="O162" s="377"/>
      <c r="P162" s="1596"/>
      <c r="Q162" s="1596"/>
      <c r="R162" s="1596"/>
      <c r="S162" s="1596"/>
      <c r="T162" s="1596"/>
      <c r="U162" s="1596"/>
      <c r="V162" s="1596"/>
      <c r="W162" s="1596"/>
      <c r="X162" s="1596"/>
      <c r="Y162" s="1596"/>
      <c r="Z162" s="1596"/>
      <c r="AA162" s="1596"/>
      <c r="AB162" s="1596"/>
      <c r="AC162" s="1596"/>
      <c r="AD162" s="1596"/>
      <c r="AE162" s="1596"/>
      <c r="AF162" s="1596"/>
      <c r="AG162" s="1596"/>
      <c r="AH162" s="1596"/>
      <c r="AI162" s="1596"/>
      <c r="AJ162" s="1596"/>
      <c r="AK162" s="1596"/>
      <c r="AL162" s="1596"/>
      <c r="AM162" s="1596"/>
      <c r="AN162" s="1596"/>
      <c r="AO162" s="1596"/>
      <c r="AP162" s="1596"/>
      <c r="AQ162" s="1596"/>
      <c r="AR162" s="1607"/>
      <c r="AS162" s="1607"/>
      <c r="AT162" s="1607"/>
      <c r="AU162" s="1607"/>
      <c r="AV162" s="1607"/>
      <c r="AW162" s="1607"/>
      <c r="AX162" s="1607"/>
      <c r="AY162" s="1607"/>
      <c r="AZ162" s="1607"/>
      <c r="BA162" s="1607"/>
      <c r="BB162" s="1607"/>
      <c r="BC162" s="1607"/>
      <c r="BD162" s="1607"/>
      <c r="BE162" s="1607"/>
      <c r="BF162" s="1607"/>
      <c r="BG162" s="1607"/>
      <c r="BH162" s="1607"/>
      <c r="BI162" s="1607"/>
      <c r="BJ162" s="1607"/>
      <c r="BK162" s="1607"/>
    </row>
    <row r="163" spans="2:63" s="371" customFormat="1" ht="12.75">
      <c r="B163" s="385"/>
      <c r="C163" s="1577"/>
      <c r="D163" s="1577"/>
      <c r="E163" s="1577"/>
      <c r="F163" s="1577"/>
      <c r="G163" s="1577"/>
      <c r="H163" s="1577"/>
      <c r="I163" s="1577"/>
      <c r="J163" s="1577"/>
      <c r="K163" s="1577"/>
      <c r="L163" s="1577"/>
      <c r="M163" s="1577"/>
      <c r="N163" s="1577"/>
      <c r="O163" s="377"/>
      <c r="P163" s="1596"/>
      <c r="Q163" s="1596"/>
      <c r="R163" s="1596"/>
      <c r="S163" s="1596"/>
      <c r="T163" s="1596"/>
      <c r="U163" s="1596"/>
      <c r="V163" s="1596"/>
      <c r="W163" s="1596"/>
      <c r="X163" s="1596"/>
      <c r="Y163" s="1596"/>
      <c r="Z163" s="1596"/>
      <c r="AA163" s="1596"/>
      <c r="AB163" s="1596"/>
      <c r="AC163" s="1596"/>
      <c r="AD163" s="1596"/>
      <c r="AE163" s="1596"/>
      <c r="AF163" s="1596"/>
      <c r="AG163" s="1596"/>
      <c r="AH163" s="1596"/>
      <c r="AI163" s="1596"/>
      <c r="AJ163" s="1596"/>
      <c r="AK163" s="1596"/>
      <c r="AL163" s="1596"/>
      <c r="AM163" s="1596"/>
      <c r="AN163" s="1596"/>
      <c r="AO163" s="1596"/>
      <c r="AP163" s="1596"/>
      <c r="AQ163" s="1596"/>
      <c r="AR163" s="1607"/>
      <c r="AS163" s="1607"/>
      <c r="AT163" s="1607"/>
      <c r="AU163" s="1607"/>
      <c r="AV163" s="1607"/>
      <c r="AW163" s="1607"/>
      <c r="AX163" s="1607"/>
      <c r="AY163" s="1607"/>
      <c r="AZ163" s="1607"/>
      <c r="BA163" s="1607"/>
      <c r="BB163" s="1607"/>
      <c r="BC163" s="1607"/>
      <c r="BD163" s="1607"/>
      <c r="BE163" s="1607"/>
      <c r="BF163" s="1607"/>
      <c r="BG163" s="1607"/>
      <c r="BH163" s="1607"/>
      <c r="BI163" s="1607"/>
      <c r="BJ163" s="1607"/>
      <c r="BK163" s="1607"/>
    </row>
    <row r="164" spans="2:63" s="371" customFormat="1" ht="12.75">
      <c r="B164" s="385"/>
      <c r="C164" s="1577"/>
      <c r="D164" s="1577"/>
      <c r="E164" s="1577"/>
      <c r="F164" s="1577"/>
      <c r="G164" s="1577"/>
      <c r="H164" s="1577"/>
      <c r="I164" s="1577"/>
      <c r="J164" s="1577"/>
      <c r="K164" s="1577"/>
      <c r="L164" s="1577"/>
      <c r="M164" s="1577"/>
      <c r="N164" s="1577"/>
      <c r="O164" s="377"/>
      <c r="P164" s="1596"/>
      <c r="Q164" s="1596"/>
      <c r="R164" s="1596"/>
      <c r="S164" s="1596"/>
      <c r="T164" s="1596"/>
      <c r="U164" s="1596"/>
      <c r="V164" s="1596"/>
      <c r="W164" s="1596"/>
      <c r="X164" s="1596"/>
      <c r="Y164" s="1596"/>
      <c r="Z164" s="1596"/>
      <c r="AA164" s="1596"/>
      <c r="AB164" s="1596"/>
      <c r="AC164" s="1596"/>
      <c r="AD164" s="1596"/>
      <c r="AE164" s="1596"/>
      <c r="AF164" s="1596"/>
      <c r="AG164" s="1596"/>
      <c r="AH164" s="1596"/>
      <c r="AI164" s="1596"/>
      <c r="AJ164" s="1596"/>
      <c r="AK164" s="1596"/>
      <c r="AL164" s="1596"/>
      <c r="AM164" s="1596"/>
      <c r="AN164" s="1596"/>
      <c r="AO164" s="1596"/>
      <c r="AP164" s="1596"/>
      <c r="AQ164" s="1596"/>
      <c r="AR164" s="1607"/>
      <c r="AS164" s="1607"/>
      <c r="AT164" s="1607"/>
      <c r="AU164" s="1607"/>
      <c r="AV164" s="1607"/>
      <c r="AW164" s="1607"/>
      <c r="AX164" s="1607"/>
      <c r="AY164" s="1607"/>
      <c r="AZ164" s="1607"/>
      <c r="BA164" s="1607"/>
      <c r="BB164" s="1607"/>
      <c r="BC164" s="1607"/>
      <c r="BD164" s="1607"/>
      <c r="BE164" s="1607"/>
      <c r="BF164" s="1607"/>
      <c r="BG164" s="1607"/>
      <c r="BH164" s="1607"/>
      <c r="BI164" s="1607"/>
      <c r="BJ164" s="1607"/>
      <c r="BK164" s="1607"/>
    </row>
    <row r="165" spans="2:63" s="371" customFormat="1" ht="12.75">
      <c r="B165" s="385"/>
      <c r="C165" s="1577"/>
      <c r="D165" s="1577"/>
      <c r="E165" s="1577"/>
      <c r="F165" s="1577"/>
      <c r="G165" s="1577"/>
      <c r="H165" s="1577"/>
      <c r="I165" s="1577"/>
      <c r="J165" s="1577"/>
      <c r="K165" s="1577"/>
      <c r="L165" s="1577"/>
      <c r="M165" s="1577"/>
      <c r="N165" s="1577"/>
      <c r="O165" s="377"/>
      <c r="P165" s="1596"/>
      <c r="Q165" s="1596"/>
      <c r="R165" s="1596"/>
      <c r="S165" s="1596"/>
      <c r="T165" s="1596"/>
      <c r="U165" s="1596"/>
      <c r="V165" s="1596"/>
      <c r="W165" s="1596"/>
      <c r="X165" s="1596"/>
      <c r="Y165" s="1596"/>
      <c r="Z165" s="1596"/>
      <c r="AA165" s="1596"/>
      <c r="AB165" s="1596"/>
      <c r="AC165" s="1596"/>
      <c r="AD165" s="1596"/>
      <c r="AE165" s="1596"/>
      <c r="AF165" s="1596"/>
      <c r="AG165" s="1596"/>
      <c r="AH165" s="1596"/>
      <c r="AI165" s="1596"/>
      <c r="AJ165" s="1596"/>
      <c r="AK165" s="1596"/>
      <c r="AL165" s="1596"/>
      <c r="AM165" s="1596"/>
      <c r="AN165" s="1596"/>
      <c r="AO165" s="1596"/>
      <c r="AP165" s="1596"/>
      <c r="AQ165" s="1596"/>
      <c r="AR165" s="1607"/>
      <c r="AS165" s="1607"/>
      <c r="AT165" s="1607"/>
      <c r="AU165" s="1607"/>
      <c r="AV165" s="1607"/>
      <c r="AW165" s="1607"/>
      <c r="AX165" s="1607"/>
      <c r="AY165" s="1607"/>
      <c r="AZ165" s="1607"/>
      <c r="BA165" s="1607"/>
      <c r="BB165" s="1607"/>
      <c r="BC165" s="1607"/>
      <c r="BD165" s="1607"/>
      <c r="BE165" s="1607"/>
      <c r="BF165" s="1607"/>
      <c r="BG165" s="1607"/>
      <c r="BH165" s="1607"/>
      <c r="BI165" s="1607"/>
      <c r="BJ165" s="1607"/>
      <c r="BK165" s="1607"/>
    </row>
    <row r="166" spans="2:63" s="371" customFormat="1" ht="12.75">
      <c r="B166" s="385"/>
      <c r="C166" s="1577"/>
      <c r="D166" s="1577"/>
      <c r="E166" s="1577"/>
      <c r="F166" s="1577"/>
      <c r="G166" s="1577"/>
      <c r="H166" s="1577"/>
      <c r="I166" s="1577"/>
      <c r="J166" s="1577"/>
      <c r="K166" s="1577"/>
      <c r="L166" s="1577"/>
      <c r="M166" s="1577"/>
      <c r="N166" s="1577"/>
      <c r="O166" s="377"/>
      <c r="P166" s="1596"/>
      <c r="Q166" s="1596"/>
      <c r="R166" s="1596"/>
      <c r="S166" s="1596"/>
      <c r="T166" s="1596"/>
      <c r="U166" s="1596"/>
      <c r="V166" s="1596"/>
      <c r="W166" s="1596"/>
      <c r="X166" s="1596"/>
      <c r="Y166" s="1596"/>
      <c r="Z166" s="1596"/>
      <c r="AA166" s="1596"/>
      <c r="AB166" s="1596"/>
      <c r="AC166" s="1596"/>
      <c r="AD166" s="1596"/>
      <c r="AE166" s="1596"/>
      <c r="AF166" s="1596"/>
      <c r="AG166" s="1596"/>
      <c r="AH166" s="1596"/>
      <c r="AI166" s="1596"/>
      <c r="AJ166" s="1596"/>
      <c r="AK166" s="1596"/>
      <c r="AL166" s="1596"/>
      <c r="AM166" s="1596"/>
      <c r="AN166" s="1596"/>
      <c r="AO166" s="1596"/>
      <c r="AP166" s="1596"/>
      <c r="AQ166" s="1596"/>
      <c r="AR166" s="1607"/>
      <c r="AS166" s="1607"/>
      <c r="AT166" s="1607"/>
      <c r="AU166" s="1607"/>
      <c r="AV166" s="1607"/>
      <c r="AW166" s="1607"/>
      <c r="AX166" s="1607"/>
      <c r="AY166" s="1607"/>
      <c r="AZ166" s="1607"/>
      <c r="BA166" s="1607"/>
      <c r="BB166" s="1607"/>
      <c r="BC166" s="1607"/>
      <c r="BD166" s="1607"/>
      <c r="BE166" s="1607"/>
      <c r="BF166" s="1607"/>
      <c r="BG166" s="1607"/>
      <c r="BH166" s="1607"/>
      <c r="BI166" s="1607"/>
      <c r="BJ166" s="1607"/>
      <c r="BK166" s="1607"/>
    </row>
    <row r="167" spans="2:63" s="371" customFormat="1" ht="12.75">
      <c r="B167" s="385"/>
      <c r="C167" s="1577"/>
      <c r="D167" s="1577"/>
      <c r="E167" s="1577"/>
      <c r="F167" s="1577"/>
      <c r="G167" s="1577"/>
      <c r="H167" s="1577"/>
      <c r="I167" s="1577"/>
      <c r="J167" s="1577"/>
      <c r="K167" s="1577"/>
      <c r="L167" s="1577"/>
      <c r="M167" s="1577"/>
      <c r="N167" s="1577"/>
      <c r="O167" s="377"/>
      <c r="P167" s="1596"/>
      <c r="Q167" s="1596"/>
      <c r="R167" s="1596"/>
      <c r="S167" s="1596"/>
      <c r="T167" s="1596"/>
      <c r="U167" s="1596"/>
      <c r="V167" s="1596"/>
      <c r="W167" s="1596"/>
      <c r="X167" s="1596"/>
      <c r="Y167" s="1596"/>
      <c r="Z167" s="1596"/>
      <c r="AA167" s="1596"/>
      <c r="AB167" s="1596"/>
      <c r="AC167" s="1596"/>
      <c r="AD167" s="1596"/>
      <c r="AE167" s="1596"/>
      <c r="AF167" s="1596"/>
      <c r="AG167" s="1596"/>
      <c r="AH167" s="1596"/>
      <c r="AI167" s="1596"/>
      <c r="AJ167" s="1596"/>
      <c r="AK167" s="1596"/>
      <c r="AL167" s="1596"/>
      <c r="AM167" s="1596"/>
      <c r="AN167" s="1596"/>
      <c r="AO167" s="1596"/>
      <c r="AP167" s="1596"/>
      <c r="AQ167" s="1596"/>
      <c r="AR167" s="1607"/>
      <c r="AS167" s="1607"/>
      <c r="AT167" s="1607"/>
      <c r="AU167" s="1607"/>
      <c r="AV167" s="1607"/>
      <c r="AW167" s="1607"/>
      <c r="AX167" s="1607"/>
      <c r="AY167" s="1607"/>
      <c r="AZ167" s="1607"/>
      <c r="BA167" s="1607"/>
      <c r="BB167" s="1607"/>
      <c r="BC167" s="1607"/>
      <c r="BD167" s="1607"/>
      <c r="BE167" s="1607"/>
      <c r="BF167" s="1607"/>
      <c r="BG167" s="1607"/>
      <c r="BH167" s="1607"/>
      <c r="BI167" s="1607"/>
      <c r="BJ167" s="1607"/>
      <c r="BK167" s="1607"/>
    </row>
    <row r="168" spans="2:63" s="371" customFormat="1" ht="12.75">
      <c r="B168" s="385"/>
      <c r="C168" s="1577"/>
      <c r="D168" s="1577"/>
      <c r="E168" s="1577"/>
      <c r="F168" s="1577"/>
      <c r="G168" s="1577"/>
      <c r="H168" s="1577"/>
      <c r="I168" s="1577"/>
      <c r="J168" s="1577"/>
      <c r="K168" s="1577"/>
      <c r="L168" s="1577"/>
      <c r="M168" s="1577"/>
      <c r="N168" s="1577"/>
      <c r="O168" s="377"/>
      <c r="P168" s="1596"/>
      <c r="Q168" s="1596"/>
      <c r="R168" s="1596"/>
      <c r="S168" s="1596"/>
      <c r="T168" s="1596"/>
      <c r="U168" s="1596"/>
      <c r="V168" s="1596"/>
      <c r="W168" s="1596"/>
      <c r="X168" s="1596"/>
      <c r="Y168" s="1596"/>
      <c r="Z168" s="1596"/>
      <c r="AA168" s="1596"/>
      <c r="AB168" s="1596"/>
      <c r="AC168" s="1596"/>
      <c r="AD168" s="1596"/>
      <c r="AE168" s="1596"/>
      <c r="AF168" s="1596"/>
      <c r="AG168" s="1596"/>
      <c r="AH168" s="1596"/>
      <c r="AI168" s="1596"/>
      <c r="AJ168" s="1596"/>
      <c r="AK168" s="1596"/>
      <c r="AL168" s="1596"/>
      <c r="AM168" s="1596"/>
      <c r="AN168" s="1596"/>
      <c r="AO168" s="1596"/>
      <c r="AP168" s="1596"/>
      <c r="AQ168" s="1596"/>
      <c r="AR168" s="1607"/>
      <c r="AS168" s="1607"/>
      <c r="AT168" s="1607"/>
      <c r="AU168" s="1607"/>
      <c r="AV168" s="1607"/>
      <c r="AW168" s="1607"/>
      <c r="AX168" s="1607"/>
      <c r="AY168" s="1607"/>
      <c r="AZ168" s="1607"/>
      <c r="BA168" s="1607"/>
      <c r="BB168" s="1607"/>
      <c r="BC168" s="1607"/>
      <c r="BD168" s="1607"/>
      <c r="BE168" s="1607"/>
      <c r="BF168" s="1607"/>
      <c r="BG168" s="1607"/>
      <c r="BH168" s="1607"/>
      <c r="BI168" s="1607"/>
      <c r="BJ168" s="1607"/>
      <c r="BK168" s="1607"/>
    </row>
    <row r="169" spans="2:9" s="371" customFormat="1" ht="15">
      <c r="B169" s="386"/>
      <c r="C169" s="397"/>
      <c r="D169" s="397"/>
      <c r="E169" s="397"/>
      <c r="F169" s="397"/>
      <c r="G169" s="397"/>
      <c r="H169" s="397"/>
      <c r="I169" s="397"/>
    </row>
    <row r="170" spans="2:63" s="371" customFormat="1" ht="15">
      <c r="B170" s="386"/>
      <c r="C170" s="397"/>
      <c r="D170" s="397"/>
      <c r="E170" s="397"/>
      <c r="F170" s="397"/>
      <c r="G170" s="397"/>
      <c r="H170" s="397"/>
      <c r="I170" s="397"/>
      <c r="J170" s="393"/>
      <c r="K170" s="1580"/>
      <c r="L170" s="1580"/>
      <c r="M170" s="1580"/>
      <c r="N170" s="1580"/>
      <c r="O170" s="1580"/>
      <c r="P170" s="1580"/>
      <c r="Q170" s="1580"/>
      <c r="R170" s="1580"/>
      <c r="S170" s="1580"/>
      <c r="T170" s="1580"/>
      <c r="U170" s="1580"/>
      <c r="V170" s="1580"/>
      <c r="W170" s="1580"/>
      <c r="X170" s="1580"/>
      <c r="Y170" s="1580"/>
      <c r="Z170" s="1580"/>
      <c r="AA170" s="1580"/>
      <c r="AB170" s="1580"/>
      <c r="AC170" s="1580"/>
      <c r="AD170" s="1580"/>
      <c r="AE170" s="1580"/>
      <c r="AF170" s="1580"/>
      <c r="AG170" s="1580"/>
      <c r="AH170" s="1580"/>
      <c r="AI170" s="1580"/>
      <c r="AJ170" s="1580"/>
      <c r="AK170" s="1580"/>
      <c r="AL170" s="1580"/>
      <c r="AM170" s="1580"/>
      <c r="AN170" s="1580"/>
      <c r="AO170" s="1580"/>
      <c r="AP170" s="1580"/>
      <c r="AQ170" s="1580"/>
      <c r="AR170" s="1580"/>
      <c r="AS170" s="1580"/>
      <c r="AT170" s="1580"/>
      <c r="AU170" s="1580"/>
      <c r="AV170" s="393"/>
      <c r="AW170" s="393"/>
      <c r="AX170" s="393"/>
      <c r="AY170" s="1580"/>
      <c r="AZ170" s="1580"/>
      <c r="BA170" s="1580"/>
      <c r="BB170" s="1580"/>
      <c r="BC170" s="1580"/>
      <c r="BD170" s="1580"/>
      <c r="BE170" s="1580"/>
      <c r="BF170" s="1580"/>
      <c r="BG170" s="1580"/>
      <c r="BH170" s="1580"/>
      <c r="BI170" s="1580"/>
      <c r="BJ170" s="1580"/>
      <c r="BK170" s="1580"/>
    </row>
    <row r="171" spans="10:63" s="371" customFormat="1" ht="12.75">
      <c r="J171" s="393"/>
      <c r="K171" s="1593"/>
      <c r="L171" s="1593"/>
      <c r="M171" s="1593"/>
      <c r="N171" s="1593"/>
      <c r="O171" s="1593"/>
      <c r="P171" s="1593"/>
      <c r="Q171" s="1593"/>
      <c r="R171" s="1593"/>
      <c r="S171" s="1593"/>
      <c r="T171" s="1593"/>
      <c r="U171" s="1593"/>
      <c r="V171" s="1593"/>
      <c r="W171" s="1593"/>
      <c r="X171" s="1593"/>
      <c r="Y171" s="1593"/>
      <c r="Z171" s="1593"/>
      <c r="AA171" s="1593"/>
      <c r="AB171" s="1593"/>
      <c r="AC171" s="1593"/>
      <c r="AD171" s="1593"/>
      <c r="AE171" s="1593"/>
      <c r="AF171" s="1580"/>
      <c r="AG171" s="1580"/>
      <c r="AH171" s="1580"/>
      <c r="AI171" s="1580"/>
      <c r="AJ171" s="1580"/>
      <c r="AK171" s="1580"/>
      <c r="AL171" s="1580"/>
      <c r="AM171" s="1580"/>
      <c r="AN171" s="1580"/>
      <c r="AO171" s="1580"/>
      <c r="AP171" s="1580"/>
      <c r="AQ171" s="1580"/>
      <c r="AR171" s="1580"/>
      <c r="AS171" s="1580"/>
      <c r="AT171" s="1580"/>
      <c r="AU171" s="1580"/>
      <c r="AV171" s="405"/>
      <c r="AW171" s="405"/>
      <c r="AX171" s="405"/>
      <c r="AY171" s="1580"/>
      <c r="AZ171" s="1580"/>
      <c r="BA171" s="1580"/>
      <c r="BB171" s="1580"/>
      <c r="BC171" s="1580"/>
      <c r="BD171" s="1580"/>
      <c r="BE171" s="1580"/>
      <c r="BF171" s="1580"/>
      <c r="BG171" s="1580"/>
      <c r="BH171" s="1580"/>
      <c r="BI171" s="1580"/>
      <c r="BJ171" s="1580"/>
      <c r="BK171" s="1580"/>
    </row>
    <row r="172" s="371" customFormat="1" ht="12.75"/>
    <row r="173" spans="3:58" s="371" customFormat="1" ht="18">
      <c r="C173" s="1601"/>
      <c r="D173" s="1601"/>
      <c r="E173" s="1601"/>
      <c r="F173" s="1601"/>
      <c r="G173" s="1601"/>
      <c r="H173" s="1601"/>
      <c r="I173" s="1601"/>
      <c r="J173" s="1601"/>
      <c r="K173" s="1601"/>
      <c r="L173" s="1601"/>
      <c r="M173" s="1601"/>
      <c r="N173" s="1601"/>
      <c r="O173" s="1601"/>
      <c r="P173" s="1601"/>
      <c r="Q173" s="1601"/>
      <c r="R173" s="1601"/>
      <c r="S173" s="1601"/>
      <c r="T173" s="404"/>
      <c r="U173" s="404"/>
      <c r="V173" s="404"/>
      <c r="W173" s="404"/>
      <c r="X173" s="404"/>
      <c r="Y173" s="404"/>
      <c r="Z173" s="404"/>
      <c r="AA173" s="404"/>
      <c r="AB173" s="404"/>
      <c r="AC173" s="404"/>
      <c r="AD173" s="404"/>
      <c r="AE173" s="404"/>
      <c r="AF173" s="1573"/>
      <c r="AG173" s="1573"/>
      <c r="AH173" s="1573"/>
      <c r="AI173" s="1573"/>
      <c r="AJ173" s="1573"/>
      <c r="AK173" s="1573"/>
      <c r="AL173" s="1573"/>
      <c r="AM173" s="1573"/>
      <c r="AN173" s="1573"/>
      <c r="AO173" s="1573"/>
      <c r="AV173" s="1608"/>
      <c r="AW173" s="1608"/>
      <c r="AX173" s="1608"/>
      <c r="AY173" s="1608"/>
      <c r="AZ173" s="1608"/>
      <c r="BA173" s="1608"/>
      <c r="BB173" s="1608"/>
      <c r="BC173" s="1608"/>
      <c r="BD173" s="1608"/>
      <c r="BE173" s="1608"/>
      <c r="BF173" s="1608"/>
    </row>
    <row r="174" spans="2:61" s="371" customFormat="1" ht="12.75">
      <c r="B174" s="1566"/>
      <c r="C174" s="1605"/>
      <c r="D174" s="1605"/>
      <c r="E174" s="1605"/>
      <c r="F174" s="1605"/>
      <c r="G174" s="1605"/>
      <c r="H174" s="1605"/>
      <c r="I174" s="1605"/>
      <c r="J174" s="1605"/>
      <c r="K174" s="1605"/>
      <c r="L174" s="1605"/>
      <c r="M174" s="1605"/>
      <c r="N174" s="1605"/>
      <c r="O174" s="1605"/>
      <c r="P174" s="1605"/>
      <c r="Q174" s="1580"/>
      <c r="R174" s="1580"/>
      <c r="S174" s="1580"/>
      <c r="T174" s="1580"/>
      <c r="U174" s="1580"/>
      <c r="V174" s="1580"/>
      <c r="W174" s="1580"/>
      <c r="X174" s="1580"/>
      <c r="Y174" s="1580"/>
      <c r="Z174" s="1580"/>
      <c r="AA174" s="1580"/>
      <c r="AB174" s="1580"/>
      <c r="AC174" s="1580"/>
      <c r="AD174" s="1580"/>
      <c r="AE174" s="1580"/>
      <c r="AF174" s="1580"/>
      <c r="AG174" s="1580"/>
      <c r="AH174" s="1580"/>
      <c r="AI174" s="1580"/>
      <c r="AJ174" s="1580"/>
      <c r="AK174" s="1580"/>
      <c r="AL174" s="1580"/>
      <c r="AM174" s="1580"/>
      <c r="AN174" s="1580"/>
      <c r="AO174" s="1580"/>
      <c r="AP174" s="1580"/>
      <c r="AQ174" s="1580"/>
      <c r="AR174" s="1580"/>
      <c r="AS174" s="1580"/>
      <c r="AT174" s="1580"/>
      <c r="AU174" s="1580"/>
      <c r="AV174" s="1580"/>
      <c r="AW174" s="1580"/>
      <c r="AX174" s="1580"/>
      <c r="AY174" s="1580"/>
      <c r="AZ174" s="1580"/>
      <c r="BA174" s="1580"/>
      <c r="BB174" s="1580"/>
      <c r="BC174" s="1580"/>
      <c r="BD174" s="1580"/>
      <c r="BE174" s="1580"/>
      <c r="BF174" s="1580"/>
      <c r="BG174" s="1580"/>
      <c r="BH174" s="1580"/>
      <c r="BI174" s="1580"/>
    </row>
    <row r="175" spans="2:61" s="371" customFormat="1" ht="18">
      <c r="B175" s="1598"/>
      <c r="C175" s="1598"/>
      <c r="D175" s="1598"/>
      <c r="E175" s="1598"/>
      <c r="F175" s="1598"/>
      <c r="G175" s="1598"/>
      <c r="H175" s="1598"/>
      <c r="I175" s="1598"/>
      <c r="J175" s="1598"/>
      <c r="K175" s="1598"/>
      <c r="L175" s="1598"/>
      <c r="M175" s="1598"/>
      <c r="N175" s="395"/>
      <c r="O175" s="395"/>
      <c r="P175" s="395"/>
      <c r="Q175" s="1606"/>
      <c r="R175" s="1606"/>
      <c r="S175" s="1606"/>
      <c r="T175" s="1606"/>
      <c r="U175" s="1606"/>
      <c r="V175" s="1606"/>
      <c r="W175" s="1606"/>
      <c r="X175" s="1606"/>
      <c r="Y175" s="1606"/>
      <c r="Z175" s="1606"/>
      <c r="AA175" s="1606"/>
      <c r="AB175" s="1606"/>
      <c r="AC175" s="1606"/>
      <c r="AD175" s="1606"/>
      <c r="AE175" s="1606"/>
      <c r="AF175" s="1606"/>
      <c r="AG175" s="1606"/>
      <c r="AH175" s="1606"/>
      <c r="AI175" s="1606"/>
      <c r="AJ175" s="1606"/>
      <c r="AK175" s="1606"/>
      <c r="AL175" s="1606"/>
      <c r="AM175" s="1606"/>
      <c r="AN175" s="1606"/>
      <c r="AO175" s="1606"/>
      <c r="AP175" s="1606"/>
      <c r="AQ175" s="1606"/>
      <c r="AR175" s="1606"/>
      <c r="AS175" s="1606"/>
      <c r="AT175" s="1606"/>
      <c r="AU175" s="1606"/>
      <c r="AV175" s="1606"/>
      <c r="AW175" s="1606"/>
      <c r="AX175" s="1606"/>
      <c r="AY175" s="1606"/>
      <c r="AZ175" s="1606"/>
      <c r="BA175" s="1606"/>
      <c r="BB175" s="1606"/>
      <c r="BC175" s="1606"/>
      <c r="BD175" s="1606"/>
      <c r="BE175" s="1606"/>
      <c r="BF175" s="1606"/>
      <c r="BG175" s="1606"/>
      <c r="BH175" s="402"/>
      <c r="BI175" s="402"/>
    </row>
    <row r="176" spans="2:61" s="371" customFormat="1" ht="15.75">
      <c r="B176" s="1598"/>
      <c r="C176" s="1598"/>
      <c r="D176" s="1598"/>
      <c r="E176" s="1598"/>
      <c r="F176" s="1598"/>
      <c r="G176" s="1598"/>
      <c r="H176" s="1598"/>
      <c r="I176" s="1598"/>
      <c r="J176" s="1598"/>
      <c r="K176" s="1598"/>
      <c r="L176" s="1598"/>
      <c r="M176" s="1598"/>
      <c r="N176" s="402"/>
      <c r="O176" s="402"/>
      <c r="P176" s="402"/>
      <c r="Q176" s="1600"/>
      <c r="R176" s="1600"/>
      <c r="S176" s="1600"/>
      <c r="T176" s="1600"/>
      <c r="U176" s="1600"/>
      <c r="V176" s="1600"/>
      <c r="W176" s="1600"/>
      <c r="X176" s="1600"/>
      <c r="Y176" s="1600"/>
      <c r="Z176" s="1600"/>
      <c r="AA176" s="1600"/>
      <c r="AB176" s="1600"/>
      <c r="AC176" s="1600"/>
      <c r="AD176" s="1600"/>
      <c r="AE176" s="1600"/>
      <c r="AF176" s="1600"/>
      <c r="AG176" s="1600"/>
      <c r="AH176" s="1600"/>
      <c r="AI176" s="1600"/>
      <c r="AJ176" s="1600"/>
      <c r="AK176" s="1600"/>
      <c r="AL176" s="1600"/>
      <c r="AM176" s="1600"/>
      <c r="AN176" s="1600"/>
      <c r="AO176" s="1600"/>
      <c r="AP176" s="1600"/>
      <c r="AQ176" s="1600"/>
      <c r="AR176" s="1600"/>
      <c r="AS176" s="1600"/>
      <c r="AT176" s="1600"/>
      <c r="AU176" s="1600"/>
      <c r="AV176" s="1600"/>
      <c r="AW176" s="1600"/>
      <c r="AX176" s="1600"/>
      <c r="AY176" s="1600"/>
      <c r="AZ176" s="1600"/>
      <c r="BA176" s="1600"/>
      <c r="BB176" s="1600"/>
      <c r="BC176" s="1600"/>
      <c r="BD176" s="1600"/>
      <c r="BE176" s="1600"/>
      <c r="BF176" s="1600"/>
      <c r="BG176" s="1600"/>
      <c r="BH176" s="402"/>
      <c r="BI176" s="402"/>
    </row>
    <row r="177" spans="2:61" s="371" customFormat="1" ht="15.75">
      <c r="B177" s="398"/>
      <c r="C177" s="398"/>
      <c r="D177" s="398"/>
      <c r="E177" s="398"/>
      <c r="F177" s="398"/>
      <c r="G177" s="398"/>
      <c r="H177" s="398"/>
      <c r="I177" s="398"/>
      <c r="J177" s="398"/>
      <c r="K177" s="398"/>
      <c r="L177" s="398"/>
      <c r="M177" s="398"/>
      <c r="N177" s="402"/>
      <c r="O177" s="402"/>
      <c r="P177" s="402"/>
      <c r="Q177" s="1601"/>
      <c r="R177" s="1601"/>
      <c r="S177" s="1601"/>
      <c r="T177" s="1601"/>
      <c r="U177" s="1601"/>
      <c r="V177" s="1601"/>
      <c r="W177" s="1601"/>
      <c r="X177" s="1601"/>
      <c r="Y177" s="1601"/>
      <c r="Z177" s="1601"/>
      <c r="AA177" s="1601"/>
      <c r="AB177" s="1601"/>
      <c r="AC177" s="1601"/>
      <c r="AD177" s="1601"/>
      <c r="AE177" s="1601"/>
      <c r="AF177" s="1601"/>
      <c r="AG177" s="1601"/>
      <c r="AH177" s="1601"/>
      <c r="AI177" s="1601"/>
      <c r="AJ177" s="1601"/>
      <c r="AK177" s="1601"/>
      <c r="AL177" s="1601"/>
      <c r="AM177" s="1601"/>
      <c r="AN177" s="1601"/>
      <c r="AO177" s="1601"/>
      <c r="AP177" s="1601"/>
      <c r="AQ177" s="1601"/>
      <c r="AR177" s="1601"/>
      <c r="AS177" s="1601"/>
      <c r="AT177" s="1601"/>
      <c r="AU177" s="1601"/>
      <c r="AV177" s="1601"/>
      <c r="AW177" s="1601"/>
      <c r="AX177" s="1601"/>
      <c r="AY177" s="1601"/>
      <c r="AZ177" s="1601"/>
      <c r="BA177" s="1601"/>
      <c r="BB177" s="1601"/>
      <c r="BC177" s="1601"/>
      <c r="BD177" s="1601"/>
      <c r="BE177" s="1601"/>
      <c r="BF177" s="1601"/>
      <c r="BG177" s="1601"/>
      <c r="BH177" s="402"/>
      <c r="BI177" s="402"/>
    </row>
    <row r="178" spans="2:61" s="371" customFormat="1" ht="15.75">
      <c r="B178" s="398"/>
      <c r="C178" s="398"/>
      <c r="D178" s="398"/>
      <c r="E178" s="398"/>
      <c r="F178" s="398"/>
      <c r="G178" s="398"/>
      <c r="H178" s="398"/>
      <c r="I178" s="398"/>
      <c r="J178" s="398"/>
      <c r="K178" s="398"/>
      <c r="L178" s="398"/>
      <c r="M178" s="398"/>
      <c r="N178" s="402"/>
      <c r="O178" s="402"/>
      <c r="P178" s="402"/>
      <c r="Q178" s="1601"/>
      <c r="R178" s="1601"/>
      <c r="S178" s="1601"/>
      <c r="T178" s="1601"/>
      <c r="U178" s="1601"/>
      <c r="V178" s="1601"/>
      <c r="W178" s="1601"/>
      <c r="X178" s="1601"/>
      <c r="Y178" s="1601"/>
      <c r="Z178" s="1601"/>
      <c r="AA178" s="1601"/>
      <c r="AB178" s="1601"/>
      <c r="AC178" s="1601"/>
      <c r="AD178" s="1601"/>
      <c r="AE178" s="1601"/>
      <c r="AF178" s="1601"/>
      <c r="AG178" s="1601"/>
      <c r="AH178" s="1601"/>
      <c r="AI178" s="1601"/>
      <c r="AJ178" s="1601"/>
      <c r="AK178" s="1601"/>
      <c r="AL178" s="1601"/>
      <c r="AM178" s="1601"/>
      <c r="AN178" s="1601"/>
      <c r="AO178" s="1601"/>
      <c r="AP178" s="1601"/>
      <c r="AQ178" s="1601"/>
      <c r="AR178" s="1601"/>
      <c r="AS178" s="1601"/>
      <c r="AT178" s="1601"/>
      <c r="AU178" s="1601"/>
      <c r="AV178" s="1601"/>
      <c r="AW178" s="1601"/>
      <c r="AX178" s="1601"/>
      <c r="AY178" s="1601"/>
      <c r="AZ178" s="1601"/>
      <c r="BA178" s="1601"/>
      <c r="BB178" s="1601"/>
      <c r="BC178" s="1601"/>
      <c r="BD178" s="1601"/>
      <c r="BE178" s="1601"/>
      <c r="BF178" s="1601"/>
      <c r="BG178" s="1601"/>
      <c r="BH178" s="402"/>
      <c r="BI178" s="402"/>
    </row>
    <row r="179" spans="2:61" s="371" customFormat="1" ht="15.75">
      <c r="B179" s="398"/>
      <c r="C179" s="398"/>
      <c r="D179" s="398"/>
      <c r="E179" s="398"/>
      <c r="F179" s="398"/>
      <c r="G179" s="398"/>
      <c r="H179" s="398"/>
      <c r="I179" s="398"/>
      <c r="J179" s="398"/>
      <c r="K179" s="398"/>
      <c r="L179" s="398"/>
      <c r="M179" s="398"/>
      <c r="N179" s="402"/>
      <c r="O179" s="402"/>
      <c r="P179" s="402"/>
      <c r="Q179" s="1602"/>
      <c r="R179" s="1602"/>
      <c r="S179" s="1602"/>
      <c r="T179" s="1602"/>
      <c r="U179" s="1602"/>
      <c r="V179" s="1602"/>
      <c r="W179" s="1602"/>
      <c r="X179" s="1602"/>
      <c r="Y179" s="1602"/>
      <c r="Z179" s="1602"/>
      <c r="AA179" s="1602"/>
      <c r="AB179" s="1602"/>
      <c r="AC179" s="1602"/>
      <c r="AD179" s="1602"/>
      <c r="AE179" s="1602"/>
      <c r="AF179" s="1602"/>
      <c r="AG179" s="1602"/>
      <c r="AH179" s="1602"/>
      <c r="AI179" s="1602"/>
      <c r="AJ179" s="1602"/>
      <c r="AK179" s="1602"/>
      <c r="AL179" s="1602"/>
      <c r="AM179" s="1602"/>
      <c r="AN179" s="1602"/>
      <c r="AO179" s="1602"/>
      <c r="AP179" s="1602"/>
      <c r="AQ179" s="394"/>
      <c r="AR179" s="394"/>
      <c r="AS179" s="394"/>
      <c r="AT179" s="394"/>
      <c r="AU179" s="394"/>
      <c r="AV179" s="394"/>
      <c r="AW179" s="394"/>
      <c r="AX179" s="394"/>
      <c r="AY179" s="394"/>
      <c r="AZ179" s="394"/>
      <c r="BA179" s="394"/>
      <c r="BB179" s="394"/>
      <c r="BC179" s="394"/>
      <c r="BD179" s="394"/>
      <c r="BE179" s="394"/>
      <c r="BF179" s="394"/>
      <c r="BG179" s="394"/>
      <c r="BH179" s="402"/>
      <c r="BI179" s="402"/>
    </row>
    <row r="180" spans="2:64" s="371" customFormat="1" ht="14.25">
      <c r="B180" s="398"/>
      <c r="C180" s="398"/>
      <c r="D180" s="398"/>
      <c r="E180" s="398"/>
      <c r="F180" s="398"/>
      <c r="G180" s="398"/>
      <c r="H180" s="398"/>
      <c r="I180" s="398"/>
      <c r="J180" s="398"/>
      <c r="K180" s="1575"/>
      <c r="L180" s="1576"/>
      <c r="M180" s="1576"/>
      <c r="N180" s="1576"/>
      <c r="O180" s="1576"/>
      <c r="P180" s="1576"/>
      <c r="Q180" s="1576"/>
      <c r="R180" s="1576"/>
      <c r="S180" s="1576"/>
      <c r="T180" s="1576"/>
      <c r="U180" s="387"/>
      <c r="V180" s="1576"/>
      <c r="W180" s="1576"/>
      <c r="X180" s="1576"/>
      <c r="Y180" s="387"/>
      <c r="Z180" s="1576"/>
      <c r="AA180" s="1576"/>
      <c r="AB180" s="1576"/>
      <c r="AC180" s="1576"/>
      <c r="AD180" s="1576"/>
      <c r="AE180" s="1576"/>
      <c r="AF180" s="1576"/>
      <c r="AG180" s="1576"/>
      <c r="AH180" s="400"/>
      <c r="AI180" s="1576"/>
      <c r="AJ180" s="1576"/>
      <c r="AK180" s="1576"/>
      <c r="AL180" s="400"/>
      <c r="AM180" s="1576"/>
      <c r="AN180" s="1576"/>
      <c r="AO180" s="1576"/>
      <c r="AP180" s="400"/>
      <c r="AQ180" s="1576"/>
      <c r="AR180" s="1576"/>
      <c r="AS180" s="1576"/>
      <c r="AT180" s="1576"/>
      <c r="AU180" s="400"/>
      <c r="AV180" s="1576"/>
      <c r="AW180" s="1576"/>
      <c r="AX180" s="1576"/>
      <c r="AY180" s="400"/>
      <c r="AZ180" s="1576"/>
      <c r="BA180" s="1576"/>
      <c r="BB180" s="1576"/>
      <c r="BC180" s="400"/>
      <c r="BD180" s="1576"/>
      <c r="BE180" s="1576"/>
      <c r="BF180" s="1576"/>
      <c r="BG180" s="1576"/>
      <c r="BH180" s="400"/>
      <c r="BI180" s="1576"/>
      <c r="BJ180" s="1576"/>
      <c r="BK180" s="1576"/>
      <c r="BL180" s="1576"/>
    </row>
    <row r="181" spans="2:64" s="371" customFormat="1" ht="14.25">
      <c r="B181" s="398"/>
      <c r="C181" s="398"/>
      <c r="D181" s="398"/>
      <c r="E181" s="398"/>
      <c r="F181" s="398"/>
      <c r="G181" s="398"/>
      <c r="H181" s="398"/>
      <c r="I181" s="398"/>
      <c r="J181" s="398"/>
      <c r="K181" s="1575"/>
      <c r="L181" s="400"/>
      <c r="M181" s="400"/>
      <c r="N181" s="400"/>
      <c r="O181" s="400"/>
      <c r="P181" s="400"/>
      <c r="Q181" s="400"/>
      <c r="R181" s="400"/>
      <c r="S181" s="400"/>
      <c r="T181" s="400"/>
      <c r="U181" s="400"/>
      <c r="V181" s="400"/>
      <c r="W181" s="400"/>
      <c r="X181" s="400"/>
      <c r="Y181" s="400"/>
      <c r="Z181" s="400"/>
      <c r="AA181" s="400"/>
      <c r="AB181" s="400"/>
      <c r="AC181" s="400"/>
      <c r="AD181" s="400"/>
      <c r="AE181" s="400"/>
      <c r="AF181" s="400"/>
      <c r="AG181" s="400"/>
      <c r="AH181" s="400"/>
      <c r="AI181" s="400"/>
      <c r="AJ181" s="400"/>
      <c r="AK181" s="400"/>
      <c r="AL181" s="400"/>
      <c r="AM181" s="400"/>
      <c r="AN181" s="400"/>
      <c r="AO181" s="400"/>
      <c r="AP181" s="400"/>
      <c r="AQ181" s="400"/>
      <c r="AR181" s="400"/>
      <c r="AS181" s="400"/>
      <c r="AT181" s="400"/>
      <c r="AU181" s="400"/>
      <c r="AV181" s="400"/>
      <c r="AW181" s="400"/>
      <c r="AX181" s="400"/>
      <c r="AY181" s="400"/>
      <c r="AZ181" s="400"/>
      <c r="BA181" s="400"/>
      <c r="BB181" s="400"/>
      <c r="BC181" s="400"/>
      <c r="BD181" s="400"/>
      <c r="BE181" s="400"/>
      <c r="BF181" s="400"/>
      <c r="BG181" s="400"/>
      <c r="BH181" s="400"/>
      <c r="BI181" s="400"/>
      <c r="BJ181" s="400"/>
      <c r="BK181" s="399"/>
      <c r="BL181" s="400"/>
    </row>
    <row r="182" spans="2:64" s="371" customFormat="1" ht="14.25">
      <c r="B182" s="398"/>
      <c r="C182" s="398"/>
      <c r="D182" s="398"/>
      <c r="E182" s="398"/>
      <c r="F182" s="398"/>
      <c r="G182" s="398"/>
      <c r="H182" s="398"/>
      <c r="I182" s="398"/>
      <c r="J182" s="398"/>
      <c r="K182" s="1575"/>
      <c r="L182" s="400"/>
      <c r="M182" s="400"/>
      <c r="N182" s="400"/>
      <c r="O182" s="400"/>
      <c r="P182" s="387"/>
      <c r="Q182" s="400"/>
      <c r="R182" s="400"/>
      <c r="S182" s="400"/>
      <c r="T182" s="400"/>
      <c r="U182" s="400"/>
      <c r="V182" s="400"/>
      <c r="W182" s="400"/>
      <c r="X182" s="400"/>
      <c r="Y182" s="400"/>
      <c r="Z182" s="400"/>
      <c r="AA182" s="400"/>
      <c r="AB182" s="400"/>
      <c r="AC182" s="400"/>
      <c r="AD182" s="400"/>
      <c r="AE182" s="400"/>
      <c r="AF182" s="400"/>
      <c r="AG182" s="400"/>
      <c r="AH182" s="400"/>
      <c r="AI182" s="400"/>
      <c r="AJ182" s="400"/>
      <c r="AK182" s="400"/>
      <c r="AL182" s="400"/>
      <c r="AM182" s="400"/>
      <c r="AN182" s="400"/>
      <c r="AO182" s="400"/>
      <c r="AP182" s="400"/>
      <c r="AQ182" s="400"/>
      <c r="AR182" s="400"/>
      <c r="AS182" s="400"/>
      <c r="AT182" s="400"/>
      <c r="AU182" s="400"/>
      <c r="AV182" s="400"/>
      <c r="AW182" s="400"/>
      <c r="AX182" s="400"/>
      <c r="AY182" s="400"/>
      <c r="AZ182" s="400"/>
      <c r="BA182" s="400"/>
      <c r="BB182" s="400"/>
      <c r="BC182" s="400"/>
      <c r="BD182" s="400"/>
      <c r="BE182" s="400"/>
      <c r="BF182" s="400"/>
      <c r="BG182" s="400"/>
      <c r="BH182" s="400"/>
      <c r="BI182" s="400"/>
      <c r="BJ182" s="400"/>
      <c r="BK182" s="399"/>
      <c r="BL182" s="400"/>
    </row>
    <row r="183" spans="2:64" s="371" customFormat="1" ht="14.25">
      <c r="B183" s="398"/>
      <c r="C183" s="398"/>
      <c r="D183" s="398"/>
      <c r="E183" s="398"/>
      <c r="F183" s="398"/>
      <c r="G183" s="398"/>
      <c r="H183" s="398"/>
      <c r="I183" s="398"/>
      <c r="J183" s="398"/>
      <c r="K183" s="387"/>
      <c r="L183" s="400"/>
      <c r="M183" s="400"/>
      <c r="N183" s="400"/>
      <c r="O183" s="400"/>
      <c r="P183" s="387"/>
      <c r="Q183" s="400"/>
      <c r="R183" s="400"/>
      <c r="S183" s="400"/>
      <c r="T183" s="400"/>
      <c r="U183" s="400"/>
      <c r="V183" s="400"/>
      <c r="W183" s="400"/>
      <c r="X183" s="400"/>
      <c r="Y183" s="400"/>
      <c r="Z183" s="400"/>
      <c r="AA183" s="400"/>
      <c r="AB183" s="400"/>
      <c r="AC183" s="400"/>
      <c r="AD183" s="400"/>
      <c r="AE183" s="400"/>
      <c r="AF183" s="400"/>
      <c r="AG183" s="400"/>
      <c r="AH183" s="400"/>
      <c r="AI183" s="400"/>
      <c r="AJ183" s="400"/>
      <c r="AK183" s="400"/>
      <c r="AL183" s="400"/>
      <c r="AM183" s="400"/>
      <c r="AN183" s="400"/>
      <c r="AO183" s="400"/>
      <c r="AP183" s="400"/>
      <c r="AQ183" s="400"/>
      <c r="AR183" s="400"/>
      <c r="AS183" s="400"/>
      <c r="AT183" s="400"/>
      <c r="AU183" s="400"/>
      <c r="AV183" s="400"/>
      <c r="AW183" s="400"/>
      <c r="AX183" s="400"/>
      <c r="AY183" s="400"/>
      <c r="AZ183" s="400"/>
      <c r="BA183" s="400"/>
      <c r="BB183" s="400"/>
      <c r="BC183" s="400"/>
      <c r="BD183" s="400"/>
      <c r="BE183" s="400"/>
      <c r="BF183" s="400"/>
      <c r="BG183" s="400"/>
      <c r="BH183" s="400"/>
      <c r="BI183" s="400"/>
      <c r="BJ183" s="400"/>
      <c r="BK183" s="399"/>
      <c r="BL183" s="399"/>
    </row>
    <row r="184" spans="2:64" s="371" customFormat="1" ht="14.25">
      <c r="B184" s="398"/>
      <c r="C184" s="398"/>
      <c r="D184" s="398"/>
      <c r="E184" s="398"/>
      <c r="F184" s="398"/>
      <c r="G184" s="398"/>
      <c r="H184" s="398"/>
      <c r="I184" s="398"/>
      <c r="J184" s="398"/>
      <c r="K184" s="396"/>
      <c r="L184" s="396"/>
      <c r="M184" s="396"/>
      <c r="N184" s="396"/>
      <c r="O184" s="396"/>
      <c r="P184" s="396"/>
      <c r="Q184" s="396"/>
      <c r="R184" s="396"/>
      <c r="S184" s="396"/>
      <c r="T184" s="396"/>
      <c r="U184" s="1577"/>
      <c r="V184" s="1577"/>
      <c r="W184" s="1577"/>
      <c r="X184" s="1577"/>
      <c r="Y184" s="1577"/>
      <c r="Z184" s="1577"/>
      <c r="AA184" s="1577"/>
      <c r="AB184" s="1577"/>
      <c r="AC184" s="1577"/>
      <c r="AD184" s="1577"/>
      <c r="AE184" s="1577"/>
      <c r="AF184" s="1577"/>
      <c r="AG184" s="1577"/>
      <c r="AH184" s="1577"/>
      <c r="AI184" s="1577"/>
      <c r="AJ184" s="1577"/>
      <c r="AK184" s="1577"/>
      <c r="AL184" s="1577"/>
      <c r="AM184" s="1577"/>
      <c r="AN184" s="1577"/>
      <c r="AO184" s="1577"/>
      <c r="AP184" s="1577"/>
      <c r="AQ184" s="1577"/>
      <c r="AR184" s="1577"/>
      <c r="AS184" s="1577"/>
      <c r="AT184" s="1577"/>
      <c r="AU184" s="1577"/>
      <c r="AV184" s="1577"/>
      <c r="AW184" s="1577"/>
      <c r="AX184" s="1577"/>
      <c r="AY184" s="1577"/>
      <c r="AZ184" s="1577"/>
      <c r="BA184" s="1577"/>
      <c r="BB184" s="1577"/>
      <c r="BC184" s="1577"/>
      <c r="BD184" s="1577"/>
      <c r="BE184" s="1577"/>
      <c r="BF184" s="1577"/>
      <c r="BG184" s="1577"/>
      <c r="BH184" s="1577"/>
      <c r="BI184" s="1577"/>
      <c r="BJ184" s="1577"/>
      <c r="BK184" s="1577"/>
      <c r="BL184" s="384"/>
    </row>
    <row r="185" spans="2:64" s="371" customFormat="1" ht="15.75">
      <c r="B185" s="379"/>
      <c r="C185" s="395"/>
      <c r="D185" s="395"/>
      <c r="E185" s="395"/>
      <c r="F185" s="395"/>
      <c r="G185" s="395"/>
      <c r="H185" s="395"/>
      <c r="I185" s="395"/>
      <c r="J185" s="395"/>
      <c r="K185" s="394"/>
      <c r="L185" s="394"/>
      <c r="M185" s="394"/>
      <c r="N185" s="394"/>
      <c r="O185" s="394"/>
      <c r="P185" s="394"/>
      <c r="Q185" s="394"/>
      <c r="R185" s="394"/>
      <c r="S185" s="394"/>
      <c r="T185" s="394"/>
      <c r="U185" s="394"/>
      <c r="V185" s="394"/>
      <c r="W185" s="394"/>
      <c r="X185" s="394"/>
      <c r="Y185" s="394"/>
      <c r="Z185" s="394"/>
      <c r="AA185" s="394"/>
      <c r="AB185" s="394"/>
      <c r="AC185" s="394"/>
      <c r="AD185" s="394"/>
      <c r="AE185" s="394"/>
      <c r="AF185" s="394"/>
      <c r="AG185" s="394"/>
      <c r="AH185" s="394"/>
      <c r="AI185" s="394"/>
      <c r="AJ185" s="394"/>
      <c r="AK185" s="394"/>
      <c r="AL185" s="394"/>
      <c r="AM185" s="394"/>
      <c r="AN185" s="394"/>
      <c r="AO185" s="394"/>
      <c r="AP185" s="394"/>
      <c r="AQ185" s="394"/>
      <c r="AR185" s="394"/>
      <c r="AS185" s="394"/>
      <c r="AT185" s="394"/>
      <c r="AU185" s="394"/>
      <c r="AV185" s="394"/>
      <c r="AW185" s="394"/>
      <c r="AX185" s="384"/>
      <c r="AY185" s="384"/>
      <c r="AZ185" s="384"/>
      <c r="BA185" s="384"/>
      <c r="BB185" s="384"/>
      <c r="BC185" s="384"/>
      <c r="BD185" s="384"/>
      <c r="BE185" s="384"/>
      <c r="BF185" s="384"/>
      <c r="BG185" s="384"/>
      <c r="BH185" s="384"/>
      <c r="BI185" s="384"/>
      <c r="BJ185" s="384"/>
      <c r="BK185" s="384"/>
      <c r="BL185" s="384"/>
    </row>
    <row r="186" spans="2:63" s="371" customFormat="1" ht="36.75" customHeight="1">
      <c r="B186" s="1578"/>
      <c r="C186" s="1579"/>
      <c r="D186" s="1579"/>
      <c r="E186" s="1579"/>
      <c r="F186" s="1579"/>
      <c r="G186" s="1579"/>
      <c r="H186" s="1579"/>
      <c r="I186" s="1579"/>
      <c r="J186" s="1579"/>
      <c r="K186" s="1579"/>
      <c r="L186" s="1579"/>
      <c r="M186" s="1579"/>
      <c r="N186" s="1579"/>
      <c r="O186" s="391"/>
      <c r="P186" s="1580"/>
      <c r="Q186" s="1580"/>
      <c r="R186" s="1580"/>
      <c r="S186" s="1580"/>
      <c r="T186" s="1580"/>
      <c r="U186" s="1580"/>
      <c r="V186" s="1580"/>
      <c r="W186" s="1580"/>
      <c r="X186" s="1580"/>
      <c r="Y186" s="1580"/>
      <c r="Z186" s="1580"/>
      <c r="AA186" s="1580"/>
      <c r="AB186" s="1580"/>
      <c r="AC186" s="1580"/>
      <c r="AD186" s="1580"/>
      <c r="AE186" s="1580"/>
      <c r="AF186" s="1580"/>
      <c r="AG186" s="1580"/>
      <c r="AH186" s="1580"/>
      <c r="AI186" s="1580"/>
      <c r="AJ186" s="1580"/>
      <c r="AK186" s="1580"/>
      <c r="AL186" s="1580"/>
      <c r="AM186" s="1580"/>
      <c r="AN186" s="1580"/>
      <c r="AO186" s="1580"/>
      <c r="AP186" s="1580"/>
      <c r="AQ186" s="1580"/>
      <c r="AR186" s="1580"/>
      <c r="AS186" s="1580"/>
      <c r="AT186" s="1580"/>
      <c r="AU186" s="1580"/>
      <c r="AV186" s="1580"/>
      <c r="AW186" s="1580"/>
      <c r="AX186" s="1580"/>
      <c r="AY186" s="1580"/>
      <c r="AZ186" s="1580"/>
      <c r="BA186" s="1580"/>
      <c r="BB186" s="1580"/>
      <c r="BC186" s="1580"/>
      <c r="BD186" s="1580"/>
      <c r="BE186" s="1580"/>
      <c r="BF186" s="1580"/>
      <c r="BG186" s="1580"/>
      <c r="BH186" s="1580"/>
      <c r="BI186" s="1580"/>
      <c r="BJ186" s="1580"/>
      <c r="BK186" s="1580"/>
    </row>
    <row r="187" spans="2:63" s="371" customFormat="1" ht="15.75">
      <c r="B187" s="1578"/>
      <c r="C187" s="1579"/>
      <c r="D187" s="1579"/>
      <c r="E187" s="1579"/>
      <c r="F187" s="1579"/>
      <c r="G187" s="1579"/>
      <c r="H187" s="1579"/>
      <c r="I187" s="1579"/>
      <c r="J187" s="1579"/>
      <c r="K187" s="1579"/>
      <c r="L187" s="1579"/>
      <c r="M187" s="1579"/>
      <c r="N187" s="1579"/>
      <c r="O187" s="391"/>
      <c r="P187" s="1583"/>
      <c r="Q187" s="1583"/>
      <c r="R187" s="1582"/>
      <c r="S187" s="1582"/>
      <c r="T187" s="1583"/>
      <c r="U187" s="1583"/>
      <c r="V187" s="1583"/>
      <c r="W187" s="1583"/>
      <c r="X187" s="1583"/>
      <c r="Y187" s="1583"/>
      <c r="Z187" s="1584"/>
      <c r="AA187" s="1585"/>
      <c r="AB187" s="1585"/>
      <c r="AC187" s="1585"/>
      <c r="AD187" s="1585"/>
      <c r="AE187" s="1585"/>
      <c r="AF187" s="1585"/>
      <c r="AG187" s="1585"/>
      <c r="AH187" s="1583"/>
      <c r="AI187" s="1583"/>
      <c r="AJ187" s="1583"/>
      <c r="AK187" s="1583"/>
      <c r="AL187" s="1583"/>
      <c r="AM187" s="1583"/>
      <c r="AN187" s="1586"/>
      <c r="AO187" s="1587"/>
      <c r="AP187" s="1587"/>
      <c r="AQ187" s="1587"/>
      <c r="AR187" s="1583"/>
      <c r="AS187" s="1583"/>
      <c r="AT187" s="1576"/>
      <c r="AU187" s="1576"/>
      <c r="AV187" s="1576"/>
      <c r="AW187" s="1576"/>
      <c r="AX187" s="1576"/>
      <c r="AY187" s="1576"/>
      <c r="AZ187" s="1576"/>
      <c r="BA187" s="1576"/>
      <c r="BB187" s="1583"/>
      <c r="BC187" s="1583"/>
      <c r="BD187" s="1583"/>
      <c r="BE187" s="1583"/>
      <c r="BF187" s="1583"/>
      <c r="BG187" s="1583"/>
      <c r="BH187" s="1590"/>
      <c r="BI187" s="1603"/>
      <c r="BJ187" s="1603"/>
      <c r="BK187" s="1603"/>
    </row>
    <row r="188" spans="2:63" s="371" customFormat="1" ht="15.75">
      <c r="B188" s="1578"/>
      <c r="C188" s="1579"/>
      <c r="D188" s="1579"/>
      <c r="E188" s="1579"/>
      <c r="F188" s="1579"/>
      <c r="G188" s="1579"/>
      <c r="H188" s="1579"/>
      <c r="I188" s="1579"/>
      <c r="J188" s="1579"/>
      <c r="K188" s="1579"/>
      <c r="L188" s="1579"/>
      <c r="M188" s="1579"/>
      <c r="N188" s="1579"/>
      <c r="O188" s="391"/>
      <c r="P188" s="1583"/>
      <c r="Q188" s="1583"/>
      <c r="R188" s="1582"/>
      <c r="S188" s="1582"/>
      <c r="T188" s="1583"/>
      <c r="U188" s="1583"/>
      <c r="V188" s="1583"/>
      <c r="W188" s="1583"/>
      <c r="X188" s="1583"/>
      <c r="Y188" s="1583"/>
      <c r="Z188" s="1583"/>
      <c r="AA188" s="1583"/>
      <c r="AB188" s="1584"/>
      <c r="AC188" s="1587"/>
      <c r="AD188" s="1587"/>
      <c r="AE188" s="1587"/>
      <c r="AF188" s="1587"/>
      <c r="AG188" s="1587"/>
      <c r="AH188" s="1583"/>
      <c r="AI188" s="1583"/>
      <c r="AJ188" s="1583"/>
      <c r="AK188" s="1583"/>
      <c r="AL188" s="1583"/>
      <c r="AM188" s="1583"/>
      <c r="AN188" s="1587"/>
      <c r="AO188" s="1587"/>
      <c r="AP188" s="1587"/>
      <c r="AQ188" s="1587"/>
      <c r="AR188" s="1583"/>
      <c r="AS188" s="1583"/>
      <c r="AT188" s="1583"/>
      <c r="AU188" s="1583"/>
      <c r="AV188" s="1576"/>
      <c r="AW188" s="1576"/>
      <c r="AX188" s="1576"/>
      <c r="AY188" s="1576"/>
      <c r="AZ188" s="1576"/>
      <c r="BA188" s="1576"/>
      <c r="BB188" s="1583"/>
      <c r="BC188" s="1583"/>
      <c r="BD188" s="1583"/>
      <c r="BE188" s="1583"/>
      <c r="BF188" s="1583"/>
      <c r="BG188" s="1583"/>
      <c r="BH188" s="1603"/>
      <c r="BI188" s="1603"/>
      <c r="BJ188" s="1603"/>
      <c r="BK188" s="1603"/>
    </row>
    <row r="189" spans="2:63" s="371" customFormat="1" ht="15.75">
      <c r="B189" s="1578"/>
      <c r="C189" s="1579"/>
      <c r="D189" s="1579"/>
      <c r="E189" s="1579"/>
      <c r="F189" s="1579"/>
      <c r="G189" s="1579"/>
      <c r="H189" s="1579"/>
      <c r="I189" s="1579"/>
      <c r="J189" s="1579"/>
      <c r="K189" s="1579"/>
      <c r="L189" s="1579"/>
      <c r="M189" s="1579"/>
      <c r="N189" s="1579"/>
      <c r="O189" s="391"/>
      <c r="P189" s="1583"/>
      <c r="Q189" s="1583"/>
      <c r="R189" s="1582"/>
      <c r="S189" s="1582"/>
      <c r="T189" s="1583"/>
      <c r="U189" s="1583"/>
      <c r="V189" s="1583"/>
      <c r="W189" s="1583"/>
      <c r="X189" s="1583"/>
      <c r="Y189" s="1583"/>
      <c r="Z189" s="1583"/>
      <c r="AA189" s="1583"/>
      <c r="AB189" s="1583"/>
      <c r="AC189" s="1583"/>
      <c r="AD189" s="1583"/>
      <c r="AE189" s="1583"/>
      <c r="AF189" s="1583"/>
      <c r="AG189" s="1583"/>
      <c r="AH189" s="1583"/>
      <c r="AI189" s="1583"/>
      <c r="AJ189" s="1583"/>
      <c r="AK189" s="1583"/>
      <c r="AL189" s="1583"/>
      <c r="AM189" s="1583"/>
      <c r="AN189" s="1591"/>
      <c r="AO189" s="1591"/>
      <c r="AP189" s="1591"/>
      <c r="AQ189" s="1591"/>
      <c r="AR189" s="1583"/>
      <c r="AS189" s="1583"/>
      <c r="AT189" s="1583"/>
      <c r="AU189" s="1583"/>
      <c r="AV189" s="1589"/>
      <c r="AW189" s="1589"/>
      <c r="AX189" s="1583"/>
      <c r="AY189" s="1583"/>
      <c r="AZ189" s="1583"/>
      <c r="BA189" s="1583"/>
      <c r="BB189" s="1583"/>
      <c r="BC189" s="1583"/>
      <c r="BD189" s="1583"/>
      <c r="BE189" s="1583"/>
      <c r="BF189" s="1583"/>
      <c r="BG189" s="1583"/>
      <c r="BH189" s="1583"/>
      <c r="BI189" s="1583"/>
      <c r="BJ189" s="1583"/>
      <c r="BK189" s="1583"/>
    </row>
    <row r="190" spans="2:63" s="371" customFormat="1" ht="15.75">
      <c r="B190" s="1578"/>
      <c r="C190" s="1579"/>
      <c r="D190" s="1579"/>
      <c r="E190" s="1579"/>
      <c r="F190" s="1579"/>
      <c r="G190" s="1579"/>
      <c r="H190" s="1579"/>
      <c r="I190" s="1579"/>
      <c r="J190" s="1579"/>
      <c r="K190" s="1579"/>
      <c r="L190" s="1579"/>
      <c r="M190" s="1579"/>
      <c r="N190" s="1579"/>
      <c r="O190" s="391"/>
      <c r="P190" s="1583"/>
      <c r="Q190" s="1583"/>
      <c r="R190" s="1582"/>
      <c r="S190" s="1582"/>
      <c r="T190" s="1583"/>
      <c r="U190" s="1583"/>
      <c r="V190" s="1583"/>
      <c r="W190" s="1583"/>
      <c r="X190" s="1583"/>
      <c r="Y190" s="1583"/>
      <c r="Z190" s="1583"/>
      <c r="AA190" s="1583"/>
      <c r="AB190" s="1583"/>
      <c r="AC190" s="1583"/>
      <c r="AD190" s="1583"/>
      <c r="AE190" s="1583"/>
      <c r="AF190" s="1583"/>
      <c r="AG190" s="1583"/>
      <c r="AH190" s="1583"/>
      <c r="AI190" s="1583"/>
      <c r="AJ190" s="1583"/>
      <c r="AK190" s="1583"/>
      <c r="AL190" s="1583"/>
      <c r="AM190" s="1583"/>
      <c r="AN190" s="1591"/>
      <c r="AO190" s="1591"/>
      <c r="AP190" s="1591"/>
      <c r="AQ190" s="1591"/>
      <c r="AR190" s="1583"/>
      <c r="AS190" s="1583"/>
      <c r="AT190" s="1583"/>
      <c r="AU190" s="1583"/>
      <c r="AV190" s="1589"/>
      <c r="AW190" s="1589"/>
      <c r="AX190" s="1583"/>
      <c r="AY190" s="1583"/>
      <c r="AZ190" s="1583"/>
      <c r="BA190" s="1583"/>
      <c r="BB190" s="1583"/>
      <c r="BC190" s="1583"/>
      <c r="BD190" s="1583"/>
      <c r="BE190" s="1583"/>
      <c r="BF190" s="1583"/>
      <c r="BG190" s="1583"/>
      <c r="BH190" s="1583"/>
      <c r="BI190" s="1583"/>
      <c r="BJ190" s="1583"/>
      <c r="BK190" s="1583"/>
    </row>
    <row r="191" spans="2:63" s="371" customFormat="1" ht="15.75">
      <c r="B191" s="1578"/>
      <c r="C191" s="1579"/>
      <c r="D191" s="1579"/>
      <c r="E191" s="1579"/>
      <c r="F191" s="1579"/>
      <c r="G191" s="1579"/>
      <c r="H191" s="1579"/>
      <c r="I191" s="1579"/>
      <c r="J191" s="1579"/>
      <c r="K191" s="1579"/>
      <c r="L191" s="1579"/>
      <c r="M191" s="1579"/>
      <c r="N191" s="1579"/>
      <c r="O191" s="391"/>
      <c r="P191" s="1583"/>
      <c r="Q191" s="1583"/>
      <c r="R191" s="1582"/>
      <c r="S191" s="1582"/>
      <c r="T191" s="1583"/>
      <c r="U191" s="1583"/>
      <c r="V191" s="1583"/>
      <c r="W191" s="1583"/>
      <c r="X191" s="1583"/>
      <c r="Y191" s="1583"/>
      <c r="Z191" s="1583"/>
      <c r="AA191" s="1583"/>
      <c r="AB191" s="1583"/>
      <c r="AC191" s="1583"/>
      <c r="AD191" s="1583"/>
      <c r="AE191" s="1583"/>
      <c r="AF191" s="1583"/>
      <c r="AG191" s="1583"/>
      <c r="AH191" s="1583"/>
      <c r="AI191" s="1583"/>
      <c r="AJ191" s="1583"/>
      <c r="AK191" s="1583"/>
      <c r="AL191" s="1583"/>
      <c r="AM191" s="1583"/>
      <c r="AN191" s="1591"/>
      <c r="AO191" s="1591"/>
      <c r="AP191" s="1591"/>
      <c r="AQ191" s="1591"/>
      <c r="AR191" s="1583"/>
      <c r="AS191" s="1583"/>
      <c r="AT191" s="1583"/>
      <c r="AU191" s="1583"/>
      <c r="AV191" s="1589"/>
      <c r="AW191" s="1589"/>
      <c r="AX191" s="1583"/>
      <c r="AY191" s="1583"/>
      <c r="AZ191" s="1583"/>
      <c r="BA191" s="1583"/>
      <c r="BB191" s="1583"/>
      <c r="BC191" s="1583"/>
      <c r="BD191" s="1583"/>
      <c r="BE191" s="1583"/>
      <c r="BF191" s="1583"/>
      <c r="BG191" s="1583"/>
      <c r="BH191" s="1583"/>
      <c r="BI191" s="1583"/>
      <c r="BJ191" s="1583"/>
      <c r="BK191" s="1583"/>
    </row>
    <row r="192" spans="2:63" s="371" customFormat="1" ht="15.75" customHeight="1">
      <c r="B192" s="1578"/>
      <c r="C192" s="1579"/>
      <c r="D192" s="1579"/>
      <c r="E192" s="1579"/>
      <c r="F192" s="1579"/>
      <c r="G192" s="1579"/>
      <c r="H192" s="1579"/>
      <c r="I192" s="1579"/>
      <c r="J192" s="1579"/>
      <c r="K192" s="1579"/>
      <c r="L192" s="1579"/>
      <c r="M192" s="1579"/>
      <c r="N192" s="1579"/>
      <c r="O192" s="391"/>
      <c r="P192" s="1583"/>
      <c r="Q192" s="1583"/>
      <c r="R192" s="1582"/>
      <c r="S192" s="1582"/>
      <c r="T192" s="1583"/>
      <c r="U192" s="1583"/>
      <c r="V192" s="1583"/>
      <c r="W192" s="1583"/>
      <c r="X192" s="1583"/>
      <c r="Y192" s="1583"/>
      <c r="Z192" s="1583"/>
      <c r="AA192" s="1583"/>
      <c r="AB192" s="1583"/>
      <c r="AC192" s="1583"/>
      <c r="AD192" s="1583"/>
      <c r="AE192" s="1583"/>
      <c r="AF192" s="1583"/>
      <c r="AG192" s="1583"/>
      <c r="AH192" s="1583"/>
      <c r="AI192" s="1583"/>
      <c r="AJ192" s="1583"/>
      <c r="AK192" s="1583"/>
      <c r="AL192" s="1583"/>
      <c r="AM192" s="1583"/>
      <c r="AN192" s="1591"/>
      <c r="AO192" s="1591"/>
      <c r="AP192" s="1591"/>
      <c r="AQ192" s="1591"/>
      <c r="AR192" s="1583"/>
      <c r="AS192" s="1583"/>
      <c r="AT192" s="1583"/>
      <c r="AU192" s="1583"/>
      <c r="AV192" s="1589"/>
      <c r="AW192" s="1589"/>
      <c r="AX192" s="1583"/>
      <c r="AY192" s="1583"/>
      <c r="AZ192" s="1583"/>
      <c r="BA192" s="1583"/>
      <c r="BB192" s="1583"/>
      <c r="BC192" s="1583"/>
      <c r="BD192" s="1583"/>
      <c r="BE192" s="1583"/>
      <c r="BF192" s="1583"/>
      <c r="BG192" s="1583"/>
      <c r="BH192" s="1583"/>
      <c r="BI192" s="1583"/>
      <c r="BJ192" s="1583"/>
      <c r="BK192" s="1583"/>
    </row>
    <row r="193" spans="2:63" s="371" customFormat="1" ht="12.75">
      <c r="B193" s="385"/>
      <c r="C193" s="1577"/>
      <c r="D193" s="1577"/>
      <c r="E193" s="1577"/>
      <c r="F193" s="1577"/>
      <c r="G193" s="1577"/>
      <c r="H193" s="1577"/>
      <c r="I193" s="1577"/>
      <c r="J193" s="1577"/>
      <c r="K193" s="1577"/>
      <c r="L193" s="1577"/>
      <c r="M193" s="1577"/>
      <c r="N193" s="1577"/>
      <c r="O193" s="377"/>
      <c r="P193" s="1596"/>
      <c r="Q193" s="1596"/>
      <c r="R193" s="1596"/>
      <c r="S193" s="1596"/>
      <c r="T193" s="1596"/>
      <c r="U193" s="1596"/>
      <c r="V193" s="1596"/>
      <c r="W193" s="1596"/>
      <c r="X193" s="1596"/>
      <c r="Y193" s="1596"/>
      <c r="Z193" s="1596"/>
      <c r="AA193" s="1596"/>
      <c r="AB193" s="1596"/>
      <c r="AC193" s="1596"/>
      <c r="AD193" s="1596"/>
      <c r="AE193" s="1596"/>
      <c r="AF193" s="1596"/>
      <c r="AG193" s="1596"/>
      <c r="AH193" s="1596"/>
      <c r="AI193" s="1596"/>
      <c r="AJ193" s="1596"/>
      <c r="AK193" s="1596"/>
      <c r="AL193" s="1596"/>
      <c r="AM193" s="1596"/>
      <c r="AN193" s="1596"/>
      <c r="AO193" s="1596"/>
      <c r="AP193" s="1596"/>
      <c r="AQ193" s="1596"/>
      <c r="AR193" s="1607"/>
      <c r="AS193" s="1607"/>
      <c r="AT193" s="1607"/>
      <c r="AU193" s="1607"/>
      <c r="AV193" s="1607"/>
      <c r="AW193" s="1607"/>
      <c r="AX193" s="1607"/>
      <c r="AY193" s="1607"/>
      <c r="AZ193" s="1607"/>
      <c r="BA193" s="1607"/>
      <c r="BB193" s="1607"/>
      <c r="BC193" s="1607"/>
      <c r="BD193" s="1607"/>
      <c r="BE193" s="1607"/>
      <c r="BF193" s="1607"/>
      <c r="BG193" s="1607"/>
      <c r="BH193" s="1607"/>
      <c r="BI193" s="1607"/>
      <c r="BJ193" s="1607"/>
      <c r="BK193" s="1607"/>
    </row>
    <row r="194" spans="2:63" s="371" customFormat="1" ht="12.75">
      <c r="B194" s="385"/>
      <c r="C194" s="1577"/>
      <c r="D194" s="1577"/>
      <c r="E194" s="1577"/>
      <c r="F194" s="1577"/>
      <c r="G194" s="1577"/>
      <c r="H194" s="1577"/>
      <c r="I194" s="1577"/>
      <c r="J194" s="1577"/>
      <c r="K194" s="1577"/>
      <c r="L194" s="1577"/>
      <c r="M194" s="1577"/>
      <c r="N194" s="1577"/>
      <c r="O194" s="377"/>
      <c r="P194" s="1596"/>
      <c r="Q194" s="1596"/>
      <c r="R194" s="1596"/>
      <c r="S194" s="1596"/>
      <c r="T194" s="1596"/>
      <c r="U194" s="1596"/>
      <c r="V194" s="1596"/>
      <c r="W194" s="1596"/>
      <c r="X194" s="1596"/>
      <c r="Y194" s="1596"/>
      <c r="Z194" s="1596"/>
      <c r="AA194" s="1596"/>
      <c r="AB194" s="1596"/>
      <c r="AC194" s="1596"/>
      <c r="AD194" s="1596"/>
      <c r="AE194" s="1596"/>
      <c r="AF194" s="1596"/>
      <c r="AG194" s="1596"/>
      <c r="AH194" s="1596"/>
      <c r="AI194" s="1596"/>
      <c r="AJ194" s="1596"/>
      <c r="AK194" s="1596"/>
      <c r="AL194" s="1596"/>
      <c r="AM194" s="1596"/>
      <c r="AN194" s="1596"/>
      <c r="AO194" s="1596"/>
      <c r="AP194" s="1596"/>
      <c r="AQ194" s="1596"/>
      <c r="AR194" s="1607"/>
      <c r="AS194" s="1607"/>
      <c r="AT194" s="1607"/>
      <c r="AU194" s="1607"/>
      <c r="AV194" s="1607"/>
      <c r="AW194" s="1607"/>
      <c r="AX194" s="1607"/>
      <c r="AY194" s="1607"/>
      <c r="AZ194" s="1607"/>
      <c r="BA194" s="1607"/>
      <c r="BB194" s="1607"/>
      <c r="BC194" s="1607"/>
      <c r="BD194" s="1607"/>
      <c r="BE194" s="1607"/>
      <c r="BF194" s="1607"/>
      <c r="BG194" s="1607"/>
      <c r="BH194" s="1607"/>
      <c r="BI194" s="1607"/>
      <c r="BJ194" s="1607"/>
      <c r="BK194" s="1607"/>
    </row>
    <row r="195" spans="2:63" s="371" customFormat="1" ht="12.75">
      <c r="B195" s="385"/>
      <c r="C195" s="1577"/>
      <c r="D195" s="1577"/>
      <c r="E195" s="1577"/>
      <c r="F195" s="1577"/>
      <c r="G195" s="1577"/>
      <c r="H195" s="1577"/>
      <c r="I195" s="1577"/>
      <c r="J195" s="1577"/>
      <c r="K195" s="1577"/>
      <c r="L195" s="1577"/>
      <c r="M195" s="1577"/>
      <c r="N195" s="1577"/>
      <c r="O195" s="377"/>
      <c r="P195" s="1596"/>
      <c r="Q195" s="1596"/>
      <c r="R195" s="1596"/>
      <c r="S195" s="1596"/>
      <c r="T195" s="1596"/>
      <c r="U195" s="1596"/>
      <c r="V195" s="1596"/>
      <c r="W195" s="1596"/>
      <c r="X195" s="1596"/>
      <c r="Y195" s="1596"/>
      <c r="Z195" s="1596"/>
      <c r="AA195" s="1596"/>
      <c r="AB195" s="1596"/>
      <c r="AC195" s="1596"/>
      <c r="AD195" s="1596"/>
      <c r="AE195" s="1596"/>
      <c r="AF195" s="1596"/>
      <c r="AG195" s="1596"/>
      <c r="AH195" s="1596"/>
      <c r="AI195" s="1596"/>
      <c r="AJ195" s="1596"/>
      <c r="AK195" s="1596"/>
      <c r="AL195" s="1596"/>
      <c r="AM195" s="1596"/>
      <c r="AN195" s="1596"/>
      <c r="AO195" s="1596"/>
      <c r="AP195" s="1596"/>
      <c r="AQ195" s="1596"/>
      <c r="AR195" s="1607"/>
      <c r="AS195" s="1607"/>
      <c r="AT195" s="1607"/>
      <c r="AU195" s="1607"/>
      <c r="AV195" s="1607"/>
      <c r="AW195" s="1607"/>
      <c r="AX195" s="1607"/>
      <c r="AY195" s="1607"/>
      <c r="AZ195" s="1607"/>
      <c r="BA195" s="1607"/>
      <c r="BB195" s="1607"/>
      <c r="BC195" s="1607"/>
      <c r="BD195" s="1607"/>
      <c r="BE195" s="1607"/>
      <c r="BF195" s="1607"/>
      <c r="BG195" s="1607"/>
      <c r="BH195" s="1607"/>
      <c r="BI195" s="1607"/>
      <c r="BJ195" s="1607"/>
      <c r="BK195" s="1607"/>
    </row>
    <row r="196" spans="2:63" s="371" customFormat="1" ht="12.75">
      <c r="B196" s="385"/>
      <c r="C196" s="1577"/>
      <c r="D196" s="1577"/>
      <c r="E196" s="1577"/>
      <c r="F196" s="1577"/>
      <c r="G196" s="1577"/>
      <c r="H196" s="1577"/>
      <c r="I196" s="1577"/>
      <c r="J196" s="1577"/>
      <c r="K196" s="1577"/>
      <c r="L196" s="1577"/>
      <c r="M196" s="1577"/>
      <c r="N196" s="1577"/>
      <c r="O196" s="377"/>
      <c r="P196" s="1596"/>
      <c r="Q196" s="1596"/>
      <c r="R196" s="1596"/>
      <c r="S196" s="1596"/>
      <c r="T196" s="1596"/>
      <c r="U196" s="1596"/>
      <c r="V196" s="1596"/>
      <c r="W196" s="1596"/>
      <c r="X196" s="1596"/>
      <c r="Y196" s="1596"/>
      <c r="Z196" s="1596"/>
      <c r="AA196" s="1596"/>
      <c r="AB196" s="1596"/>
      <c r="AC196" s="1596"/>
      <c r="AD196" s="1596"/>
      <c r="AE196" s="1596"/>
      <c r="AF196" s="1596"/>
      <c r="AG196" s="1596"/>
      <c r="AH196" s="1596"/>
      <c r="AI196" s="1596"/>
      <c r="AJ196" s="1596"/>
      <c r="AK196" s="1596"/>
      <c r="AL196" s="1596"/>
      <c r="AM196" s="1596"/>
      <c r="AN196" s="1596"/>
      <c r="AO196" s="1596"/>
      <c r="AP196" s="1596"/>
      <c r="AQ196" s="1596"/>
      <c r="AR196" s="1607"/>
      <c r="AS196" s="1607"/>
      <c r="AT196" s="1607"/>
      <c r="AU196" s="1607"/>
      <c r="AV196" s="1607"/>
      <c r="AW196" s="1607"/>
      <c r="AX196" s="1607"/>
      <c r="AY196" s="1607"/>
      <c r="AZ196" s="1607"/>
      <c r="BA196" s="1607"/>
      <c r="BB196" s="1607"/>
      <c r="BC196" s="1607"/>
      <c r="BD196" s="1607"/>
      <c r="BE196" s="1607"/>
      <c r="BF196" s="1607"/>
      <c r="BG196" s="1607"/>
      <c r="BH196" s="1607"/>
      <c r="BI196" s="1607"/>
      <c r="BJ196" s="1607"/>
      <c r="BK196" s="1607"/>
    </row>
    <row r="197" spans="2:63" s="371" customFormat="1" ht="12.75">
      <c r="B197" s="385"/>
      <c r="C197" s="1577"/>
      <c r="D197" s="1577"/>
      <c r="E197" s="1577"/>
      <c r="F197" s="1577"/>
      <c r="G197" s="1577"/>
      <c r="H197" s="1577"/>
      <c r="I197" s="1577"/>
      <c r="J197" s="1577"/>
      <c r="K197" s="1577"/>
      <c r="L197" s="1577"/>
      <c r="M197" s="1577"/>
      <c r="N197" s="1577"/>
      <c r="O197" s="377"/>
      <c r="P197" s="1596"/>
      <c r="Q197" s="1596"/>
      <c r="R197" s="1596"/>
      <c r="S197" s="1596"/>
      <c r="T197" s="1596"/>
      <c r="U197" s="1596"/>
      <c r="V197" s="1596"/>
      <c r="W197" s="1596"/>
      <c r="X197" s="1596"/>
      <c r="Y197" s="1596"/>
      <c r="Z197" s="1596"/>
      <c r="AA197" s="1596"/>
      <c r="AB197" s="1596"/>
      <c r="AC197" s="1596"/>
      <c r="AD197" s="1596"/>
      <c r="AE197" s="1596"/>
      <c r="AF197" s="1596"/>
      <c r="AG197" s="1596"/>
      <c r="AH197" s="1596"/>
      <c r="AI197" s="1596"/>
      <c r="AJ197" s="1596"/>
      <c r="AK197" s="1596"/>
      <c r="AL197" s="1596"/>
      <c r="AM197" s="1596"/>
      <c r="AN197" s="1596"/>
      <c r="AO197" s="1596"/>
      <c r="AP197" s="1596"/>
      <c r="AQ197" s="1596"/>
      <c r="AR197" s="1607"/>
      <c r="AS197" s="1607"/>
      <c r="AT197" s="1607"/>
      <c r="AU197" s="1607"/>
      <c r="AV197" s="1607"/>
      <c r="AW197" s="1607"/>
      <c r="AX197" s="1607"/>
      <c r="AY197" s="1607"/>
      <c r="AZ197" s="1607"/>
      <c r="BA197" s="1607"/>
      <c r="BB197" s="1607"/>
      <c r="BC197" s="1607"/>
      <c r="BD197" s="1607"/>
      <c r="BE197" s="1607"/>
      <c r="BF197" s="1607"/>
      <c r="BG197" s="1607"/>
      <c r="BH197" s="1607"/>
      <c r="BI197" s="1607"/>
      <c r="BJ197" s="1607"/>
      <c r="BK197" s="1607"/>
    </row>
    <row r="198" spans="2:63" s="371" customFormat="1" ht="12.75">
      <c r="B198" s="385"/>
      <c r="C198" s="1577"/>
      <c r="D198" s="1577"/>
      <c r="E198" s="1577"/>
      <c r="F198" s="1577"/>
      <c r="G198" s="1577"/>
      <c r="H198" s="1577"/>
      <c r="I198" s="1577"/>
      <c r="J198" s="1577"/>
      <c r="K198" s="1577"/>
      <c r="L198" s="1577"/>
      <c r="M198" s="1577"/>
      <c r="N198" s="1577"/>
      <c r="O198" s="377"/>
      <c r="P198" s="1596"/>
      <c r="Q198" s="1596"/>
      <c r="R198" s="1596"/>
      <c r="S198" s="1596"/>
      <c r="T198" s="1596"/>
      <c r="U198" s="1596"/>
      <c r="V198" s="1596"/>
      <c r="W198" s="1596"/>
      <c r="X198" s="1596"/>
      <c r="Y198" s="1596"/>
      <c r="Z198" s="1596"/>
      <c r="AA198" s="1596"/>
      <c r="AB198" s="1596"/>
      <c r="AC198" s="1596"/>
      <c r="AD198" s="1596"/>
      <c r="AE198" s="1596"/>
      <c r="AF198" s="1596"/>
      <c r="AG198" s="1596"/>
      <c r="AH198" s="1596"/>
      <c r="AI198" s="1596"/>
      <c r="AJ198" s="1596"/>
      <c r="AK198" s="1596"/>
      <c r="AL198" s="1596"/>
      <c r="AM198" s="1596"/>
      <c r="AN198" s="1596"/>
      <c r="AO198" s="1596"/>
      <c r="AP198" s="1596"/>
      <c r="AQ198" s="1596"/>
      <c r="AR198" s="1607"/>
      <c r="AS198" s="1607"/>
      <c r="AT198" s="1607"/>
      <c r="AU198" s="1607"/>
      <c r="AV198" s="1607"/>
      <c r="AW198" s="1607"/>
      <c r="AX198" s="1607"/>
      <c r="AY198" s="1607"/>
      <c r="AZ198" s="1607"/>
      <c r="BA198" s="1607"/>
      <c r="BB198" s="1607"/>
      <c r="BC198" s="1607"/>
      <c r="BD198" s="1607"/>
      <c r="BE198" s="1607"/>
      <c r="BF198" s="1607"/>
      <c r="BG198" s="1607"/>
      <c r="BH198" s="1607"/>
      <c r="BI198" s="1607"/>
      <c r="BJ198" s="1607"/>
      <c r="BK198" s="1607"/>
    </row>
    <row r="199" spans="2:63" s="371" customFormat="1" ht="12.75">
      <c r="B199" s="385"/>
      <c r="C199" s="1577"/>
      <c r="D199" s="1577"/>
      <c r="E199" s="1577"/>
      <c r="F199" s="1577"/>
      <c r="G199" s="1577"/>
      <c r="H199" s="1577"/>
      <c r="I199" s="1577"/>
      <c r="J199" s="1577"/>
      <c r="K199" s="1577"/>
      <c r="L199" s="1577"/>
      <c r="M199" s="1577"/>
      <c r="N199" s="1577"/>
      <c r="O199" s="377"/>
      <c r="P199" s="1596"/>
      <c r="Q199" s="1596"/>
      <c r="R199" s="1596"/>
      <c r="S199" s="1596"/>
      <c r="T199" s="1596"/>
      <c r="U199" s="1596"/>
      <c r="V199" s="1596"/>
      <c r="W199" s="1596"/>
      <c r="X199" s="1596"/>
      <c r="Y199" s="1596"/>
      <c r="Z199" s="1596"/>
      <c r="AA199" s="1596"/>
      <c r="AB199" s="1596"/>
      <c r="AC199" s="1596"/>
      <c r="AD199" s="1596"/>
      <c r="AE199" s="1596"/>
      <c r="AF199" s="1596"/>
      <c r="AG199" s="1596"/>
      <c r="AH199" s="1596"/>
      <c r="AI199" s="1596"/>
      <c r="AJ199" s="1596"/>
      <c r="AK199" s="1596"/>
      <c r="AL199" s="1596"/>
      <c r="AM199" s="1596"/>
      <c r="AN199" s="1596"/>
      <c r="AO199" s="1596"/>
      <c r="AP199" s="1596"/>
      <c r="AQ199" s="1596"/>
      <c r="AR199" s="1607"/>
      <c r="AS199" s="1607"/>
      <c r="AT199" s="1607"/>
      <c r="AU199" s="1607"/>
      <c r="AV199" s="1607"/>
      <c r="AW199" s="1607"/>
      <c r="AX199" s="1607"/>
      <c r="AY199" s="1607"/>
      <c r="AZ199" s="1607"/>
      <c r="BA199" s="1607"/>
      <c r="BB199" s="1607"/>
      <c r="BC199" s="1607"/>
      <c r="BD199" s="1607"/>
      <c r="BE199" s="1607"/>
      <c r="BF199" s="1607"/>
      <c r="BG199" s="1607"/>
      <c r="BH199" s="1607"/>
      <c r="BI199" s="1607"/>
      <c r="BJ199" s="1607"/>
      <c r="BK199" s="1607"/>
    </row>
    <row r="200" spans="2:63" s="371" customFormat="1" ht="12.75">
      <c r="B200" s="385"/>
      <c r="C200" s="1577"/>
      <c r="D200" s="1577"/>
      <c r="E200" s="1577"/>
      <c r="F200" s="1577"/>
      <c r="G200" s="1577"/>
      <c r="H200" s="1577"/>
      <c r="I200" s="1577"/>
      <c r="J200" s="1577"/>
      <c r="K200" s="1577"/>
      <c r="L200" s="1577"/>
      <c r="M200" s="1577"/>
      <c r="N200" s="1577"/>
      <c r="O200" s="377"/>
      <c r="P200" s="1596"/>
      <c r="Q200" s="1596"/>
      <c r="R200" s="1596"/>
      <c r="S200" s="1596"/>
      <c r="T200" s="1596"/>
      <c r="U200" s="1596"/>
      <c r="V200" s="1596"/>
      <c r="W200" s="1596"/>
      <c r="X200" s="1596"/>
      <c r="Y200" s="1596"/>
      <c r="Z200" s="1596"/>
      <c r="AA200" s="1596"/>
      <c r="AB200" s="1596"/>
      <c r="AC200" s="1596"/>
      <c r="AD200" s="1596"/>
      <c r="AE200" s="1596"/>
      <c r="AF200" s="1596"/>
      <c r="AG200" s="1596"/>
      <c r="AH200" s="1596"/>
      <c r="AI200" s="1596"/>
      <c r="AJ200" s="1596"/>
      <c r="AK200" s="1596"/>
      <c r="AL200" s="1596"/>
      <c r="AM200" s="1596"/>
      <c r="AN200" s="1596"/>
      <c r="AO200" s="1596"/>
      <c r="AP200" s="1596"/>
      <c r="AQ200" s="1596"/>
      <c r="AR200" s="1607"/>
      <c r="AS200" s="1607"/>
      <c r="AT200" s="1607"/>
      <c r="AU200" s="1607"/>
      <c r="AV200" s="1607"/>
      <c r="AW200" s="1607"/>
      <c r="AX200" s="1607"/>
      <c r="AY200" s="1607"/>
      <c r="AZ200" s="1607"/>
      <c r="BA200" s="1607"/>
      <c r="BB200" s="1607"/>
      <c r="BC200" s="1607"/>
      <c r="BD200" s="1607"/>
      <c r="BE200" s="1607"/>
      <c r="BF200" s="1607"/>
      <c r="BG200" s="1607"/>
      <c r="BH200" s="1607"/>
      <c r="BI200" s="1607"/>
      <c r="BJ200" s="1607"/>
      <c r="BK200" s="1607"/>
    </row>
    <row r="201" spans="2:63" s="371" customFormat="1" ht="12.75">
      <c r="B201" s="385"/>
      <c r="C201" s="1577"/>
      <c r="D201" s="1577"/>
      <c r="E201" s="1577"/>
      <c r="F201" s="1577"/>
      <c r="G201" s="1577"/>
      <c r="H201" s="1577"/>
      <c r="I201" s="1577"/>
      <c r="J201" s="1577"/>
      <c r="K201" s="1577"/>
      <c r="L201" s="1577"/>
      <c r="M201" s="1577"/>
      <c r="N201" s="1577"/>
      <c r="O201" s="377"/>
      <c r="P201" s="1596"/>
      <c r="Q201" s="1596"/>
      <c r="R201" s="1596"/>
      <c r="S201" s="1596"/>
      <c r="T201" s="1596"/>
      <c r="U201" s="1596"/>
      <c r="V201" s="1596"/>
      <c r="W201" s="1596"/>
      <c r="X201" s="1596"/>
      <c r="Y201" s="1596"/>
      <c r="Z201" s="1596"/>
      <c r="AA201" s="1596"/>
      <c r="AB201" s="1596"/>
      <c r="AC201" s="1596"/>
      <c r="AD201" s="1596"/>
      <c r="AE201" s="1596"/>
      <c r="AF201" s="1596"/>
      <c r="AG201" s="1596"/>
      <c r="AH201" s="1596"/>
      <c r="AI201" s="1596"/>
      <c r="AJ201" s="1596"/>
      <c r="AK201" s="1596"/>
      <c r="AL201" s="1596"/>
      <c r="AM201" s="1596"/>
      <c r="AN201" s="1596"/>
      <c r="AO201" s="1596"/>
      <c r="AP201" s="1596"/>
      <c r="AQ201" s="1596"/>
      <c r="AR201" s="1607"/>
      <c r="AS201" s="1607"/>
      <c r="AT201" s="1607"/>
      <c r="AU201" s="1607"/>
      <c r="AV201" s="1607"/>
      <c r="AW201" s="1607"/>
      <c r="AX201" s="1607"/>
      <c r="AY201" s="1607"/>
      <c r="AZ201" s="1607"/>
      <c r="BA201" s="1607"/>
      <c r="BB201" s="1607"/>
      <c r="BC201" s="1607"/>
      <c r="BD201" s="1607"/>
      <c r="BE201" s="1607"/>
      <c r="BF201" s="1607"/>
      <c r="BG201" s="1607"/>
      <c r="BH201" s="1607"/>
      <c r="BI201" s="1607"/>
      <c r="BJ201" s="1607"/>
      <c r="BK201" s="1607"/>
    </row>
    <row r="202" spans="2:63" s="371" customFormat="1" ht="12.75">
      <c r="B202" s="385"/>
      <c r="C202" s="1577"/>
      <c r="D202" s="1577"/>
      <c r="E202" s="1577"/>
      <c r="F202" s="1577"/>
      <c r="G202" s="1577"/>
      <c r="H202" s="1577"/>
      <c r="I202" s="1577"/>
      <c r="J202" s="1577"/>
      <c r="K202" s="1577"/>
      <c r="L202" s="1577"/>
      <c r="M202" s="1577"/>
      <c r="N202" s="1577"/>
      <c r="O202" s="377"/>
      <c r="P202" s="1596"/>
      <c r="Q202" s="1596"/>
      <c r="R202" s="1596"/>
      <c r="S202" s="1596"/>
      <c r="T202" s="1596"/>
      <c r="U202" s="1596"/>
      <c r="V202" s="1596"/>
      <c r="W202" s="1596"/>
      <c r="X202" s="1596"/>
      <c r="Y202" s="1596"/>
      <c r="Z202" s="1596"/>
      <c r="AA202" s="1596"/>
      <c r="AB202" s="1596"/>
      <c r="AC202" s="1596"/>
      <c r="AD202" s="1596"/>
      <c r="AE202" s="1596"/>
      <c r="AF202" s="1596"/>
      <c r="AG202" s="1596"/>
      <c r="AH202" s="1596"/>
      <c r="AI202" s="1596"/>
      <c r="AJ202" s="1596"/>
      <c r="AK202" s="1596"/>
      <c r="AL202" s="1596"/>
      <c r="AM202" s="1596"/>
      <c r="AN202" s="1596"/>
      <c r="AO202" s="1596"/>
      <c r="AP202" s="1596"/>
      <c r="AQ202" s="1596"/>
      <c r="AR202" s="1607"/>
      <c r="AS202" s="1607"/>
      <c r="AT202" s="1607"/>
      <c r="AU202" s="1607"/>
      <c r="AV202" s="1607"/>
      <c r="AW202" s="1607"/>
      <c r="AX202" s="1607"/>
      <c r="AY202" s="1607"/>
      <c r="AZ202" s="1607"/>
      <c r="BA202" s="1607"/>
      <c r="BB202" s="1607"/>
      <c r="BC202" s="1607"/>
      <c r="BD202" s="1607"/>
      <c r="BE202" s="1607"/>
      <c r="BF202" s="1607"/>
      <c r="BG202" s="1607"/>
      <c r="BH202" s="1607"/>
      <c r="BI202" s="1607"/>
      <c r="BJ202" s="1607"/>
      <c r="BK202" s="1607"/>
    </row>
    <row r="203" spans="2:63" s="371" customFormat="1" ht="12.75">
      <c r="B203" s="385"/>
      <c r="C203" s="1577"/>
      <c r="D203" s="1577"/>
      <c r="E203" s="1577"/>
      <c r="F203" s="1577"/>
      <c r="G203" s="1577"/>
      <c r="H203" s="1577"/>
      <c r="I203" s="1577"/>
      <c r="J203" s="1577"/>
      <c r="K203" s="1577"/>
      <c r="L203" s="1577"/>
      <c r="M203" s="1577"/>
      <c r="N203" s="1577"/>
      <c r="O203" s="377"/>
      <c r="P203" s="1596"/>
      <c r="Q203" s="1596"/>
      <c r="R203" s="1596"/>
      <c r="S203" s="1596"/>
      <c r="T203" s="1596"/>
      <c r="U203" s="1596"/>
      <c r="V203" s="1596"/>
      <c r="W203" s="1596"/>
      <c r="X203" s="1596"/>
      <c r="Y203" s="1596"/>
      <c r="Z203" s="1596"/>
      <c r="AA203" s="1596"/>
      <c r="AB203" s="1596"/>
      <c r="AC203" s="1596"/>
      <c r="AD203" s="1596"/>
      <c r="AE203" s="1596"/>
      <c r="AF203" s="1596"/>
      <c r="AG203" s="1596"/>
      <c r="AH203" s="1596"/>
      <c r="AI203" s="1596"/>
      <c r="AJ203" s="1596"/>
      <c r="AK203" s="1596"/>
      <c r="AL203" s="1596"/>
      <c r="AM203" s="1596"/>
      <c r="AN203" s="1596"/>
      <c r="AO203" s="1596"/>
      <c r="AP203" s="1596"/>
      <c r="AQ203" s="1596"/>
      <c r="AR203" s="1607"/>
      <c r="AS203" s="1607"/>
      <c r="AT203" s="1607"/>
      <c r="AU203" s="1607"/>
      <c r="AV203" s="1607"/>
      <c r="AW203" s="1607"/>
      <c r="AX203" s="1607"/>
      <c r="AY203" s="1607"/>
      <c r="AZ203" s="1607"/>
      <c r="BA203" s="1607"/>
      <c r="BB203" s="1607"/>
      <c r="BC203" s="1607"/>
      <c r="BD203" s="1607"/>
      <c r="BE203" s="1607"/>
      <c r="BF203" s="1607"/>
      <c r="BG203" s="1607"/>
      <c r="BH203" s="1607"/>
      <c r="BI203" s="1607"/>
      <c r="BJ203" s="1607"/>
      <c r="BK203" s="1607"/>
    </row>
    <row r="204" spans="2:63" s="371" customFormat="1" ht="12.75">
      <c r="B204" s="385"/>
      <c r="C204" s="1577"/>
      <c r="D204" s="1577"/>
      <c r="E204" s="1577"/>
      <c r="F204" s="1577"/>
      <c r="G204" s="1577"/>
      <c r="H204" s="1577"/>
      <c r="I204" s="1577"/>
      <c r="J204" s="1577"/>
      <c r="K204" s="1577"/>
      <c r="L204" s="1577"/>
      <c r="M204" s="1577"/>
      <c r="N204" s="1577"/>
      <c r="O204" s="377"/>
      <c r="P204" s="1596"/>
      <c r="Q204" s="1596"/>
      <c r="R204" s="1596"/>
      <c r="S204" s="1596"/>
      <c r="T204" s="1596"/>
      <c r="U204" s="1596"/>
      <c r="V204" s="1596"/>
      <c r="W204" s="1596"/>
      <c r="X204" s="1596"/>
      <c r="Y204" s="1596"/>
      <c r="Z204" s="1596"/>
      <c r="AA204" s="1596"/>
      <c r="AB204" s="1596"/>
      <c r="AC204" s="1596"/>
      <c r="AD204" s="1596"/>
      <c r="AE204" s="1596"/>
      <c r="AF204" s="1596"/>
      <c r="AG204" s="1596"/>
      <c r="AH204" s="1596"/>
      <c r="AI204" s="1596"/>
      <c r="AJ204" s="1596"/>
      <c r="AK204" s="1596"/>
      <c r="AL204" s="1596"/>
      <c r="AM204" s="1596"/>
      <c r="AN204" s="1596"/>
      <c r="AO204" s="1596"/>
      <c r="AP204" s="1596"/>
      <c r="AQ204" s="1596"/>
      <c r="AR204" s="1607"/>
      <c r="AS204" s="1607"/>
      <c r="AT204" s="1607"/>
      <c r="AU204" s="1607"/>
      <c r="AV204" s="1607"/>
      <c r="AW204" s="1607"/>
      <c r="AX204" s="1607"/>
      <c r="AY204" s="1607"/>
      <c r="AZ204" s="1607"/>
      <c r="BA204" s="1607"/>
      <c r="BB204" s="1607"/>
      <c r="BC204" s="1607"/>
      <c r="BD204" s="1607"/>
      <c r="BE204" s="1607"/>
      <c r="BF204" s="1607"/>
      <c r="BG204" s="1607"/>
      <c r="BH204" s="1607"/>
      <c r="BI204" s="1607"/>
      <c r="BJ204" s="1607"/>
      <c r="BK204" s="1607"/>
    </row>
    <row r="205" spans="2:63" s="371" customFormat="1" ht="12.75">
      <c r="B205" s="385"/>
      <c r="C205" s="1577"/>
      <c r="D205" s="1577"/>
      <c r="E205" s="1577"/>
      <c r="F205" s="1577"/>
      <c r="G205" s="1577"/>
      <c r="H205" s="1577"/>
      <c r="I205" s="1577"/>
      <c r="J205" s="1577"/>
      <c r="K205" s="1577"/>
      <c r="L205" s="1577"/>
      <c r="M205" s="1577"/>
      <c r="N205" s="1577"/>
      <c r="O205" s="377"/>
      <c r="P205" s="1596"/>
      <c r="Q205" s="1596"/>
      <c r="R205" s="1596"/>
      <c r="S205" s="1596"/>
      <c r="T205" s="1596"/>
      <c r="U205" s="1596"/>
      <c r="V205" s="1596"/>
      <c r="W205" s="1596"/>
      <c r="X205" s="1596"/>
      <c r="Y205" s="1596"/>
      <c r="Z205" s="1596"/>
      <c r="AA205" s="1596"/>
      <c r="AB205" s="1596"/>
      <c r="AC205" s="1596"/>
      <c r="AD205" s="1596"/>
      <c r="AE205" s="1596"/>
      <c r="AF205" s="1596"/>
      <c r="AG205" s="1596"/>
      <c r="AH205" s="1596"/>
      <c r="AI205" s="1596"/>
      <c r="AJ205" s="1596"/>
      <c r="AK205" s="1596"/>
      <c r="AL205" s="1596"/>
      <c r="AM205" s="1596"/>
      <c r="AN205" s="1596"/>
      <c r="AO205" s="1596"/>
      <c r="AP205" s="1596"/>
      <c r="AQ205" s="1596"/>
      <c r="AR205" s="1607"/>
      <c r="AS205" s="1607"/>
      <c r="AT205" s="1607"/>
      <c r="AU205" s="1607"/>
      <c r="AV205" s="1607"/>
      <c r="AW205" s="1607"/>
      <c r="AX205" s="1607"/>
      <c r="AY205" s="1607"/>
      <c r="AZ205" s="1607"/>
      <c r="BA205" s="1607"/>
      <c r="BB205" s="1607"/>
      <c r="BC205" s="1607"/>
      <c r="BD205" s="1607"/>
      <c r="BE205" s="1607"/>
      <c r="BF205" s="1607"/>
      <c r="BG205" s="1607"/>
      <c r="BH205" s="1607"/>
      <c r="BI205" s="1607"/>
      <c r="BJ205" s="1607"/>
      <c r="BK205" s="1607"/>
    </row>
    <row r="206" spans="2:63" s="371" customFormat="1" ht="12.75">
      <c r="B206" s="385"/>
      <c r="C206" s="1577"/>
      <c r="D206" s="1577"/>
      <c r="E206" s="1577"/>
      <c r="F206" s="1577"/>
      <c r="G206" s="1577"/>
      <c r="H206" s="1577"/>
      <c r="I206" s="1577"/>
      <c r="J206" s="1577"/>
      <c r="K206" s="1577"/>
      <c r="L206" s="1577"/>
      <c r="M206" s="1577"/>
      <c r="N206" s="1577"/>
      <c r="O206" s="377"/>
      <c r="P206" s="1596"/>
      <c r="Q206" s="1596"/>
      <c r="R206" s="1596"/>
      <c r="S206" s="1596"/>
      <c r="T206" s="1596"/>
      <c r="U206" s="1596"/>
      <c r="V206" s="1596"/>
      <c r="W206" s="1596"/>
      <c r="X206" s="1596"/>
      <c r="Y206" s="1596"/>
      <c r="Z206" s="1596"/>
      <c r="AA206" s="1596"/>
      <c r="AB206" s="1596"/>
      <c r="AC206" s="1596"/>
      <c r="AD206" s="1596"/>
      <c r="AE206" s="1596"/>
      <c r="AF206" s="1596"/>
      <c r="AG206" s="1596"/>
      <c r="AH206" s="1596"/>
      <c r="AI206" s="1596"/>
      <c r="AJ206" s="1596"/>
      <c r="AK206" s="1596"/>
      <c r="AL206" s="1596"/>
      <c r="AM206" s="1596"/>
      <c r="AN206" s="1596"/>
      <c r="AO206" s="1596"/>
      <c r="AP206" s="1596"/>
      <c r="AQ206" s="1596"/>
      <c r="AR206" s="1607"/>
      <c r="AS206" s="1607"/>
      <c r="AT206" s="1607"/>
      <c r="AU206" s="1607"/>
      <c r="AV206" s="1607"/>
      <c r="AW206" s="1607"/>
      <c r="AX206" s="1607"/>
      <c r="AY206" s="1607"/>
      <c r="AZ206" s="1607"/>
      <c r="BA206" s="1607"/>
      <c r="BB206" s="1607"/>
      <c r="BC206" s="1607"/>
      <c r="BD206" s="1607"/>
      <c r="BE206" s="1607"/>
      <c r="BF206" s="1607"/>
      <c r="BG206" s="1607"/>
      <c r="BH206" s="1607"/>
      <c r="BI206" s="1607"/>
      <c r="BJ206" s="1607"/>
      <c r="BK206" s="1607"/>
    </row>
    <row r="207" spans="2:63" s="371" customFormat="1" ht="12.75">
      <c r="B207" s="385"/>
      <c r="C207" s="1577"/>
      <c r="D207" s="1577"/>
      <c r="E207" s="1577"/>
      <c r="F207" s="1577"/>
      <c r="G207" s="1577"/>
      <c r="H207" s="1577"/>
      <c r="I207" s="1577"/>
      <c r="J207" s="1577"/>
      <c r="K207" s="1577"/>
      <c r="L207" s="1577"/>
      <c r="M207" s="1577"/>
      <c r="N207" s="1577"/>
      <c r="O207" s="377"/>
      <c r="P207" s="1596"/>
      <c r="Q207" s="1596"/>
      <c r="R207" s="1596"/>
      <c r="S207" s="1596"/>
      <c r="T207" s="1596"/>
      <c r="U207" s="1596"/>
      <c r="V207" s="1596"/>
      <c r="W207" s="1596"/>
      <c r="X207" s="1596"/>
      <c r="Y207" s="1596"/>
      <c r="Z207" s="1596"/>
      <c r="AA207" s="1596"/>
      <c r="AB207" s="1596"/>
      <c r="AC207" s="1596"/>
      <c r="AD207" s="1596"/>
      <c r="AE207" s="1596"/>
      <c r="AF207" s="1596"/>
      <c r="AG207" s="1596"/>
      <c r="AH207" s="1596"/>
      <c r="AI207" s="1596"/>
      <c r="AJ207" s="1596"/>
      <c r="AK207" s="1596"/>
      <c r="AL207" s="1596"/>
      <c r="AM207" s="1596"/>
      <c r="AN207" s="1596"/>
      <c r="AO207" s="1596"/>
      <c r="AP207" s="1596"/>
      <c r="AQ207" s="1596"/>
      <c r="AR207" s="1607"/>
      <c r="AS207" s="1607"/>
      <c r="AT207" s="1607"/>
      <c r="AU207" s="1607"/>
      <c r="AV207" s="1607"/>
      <c r="AW207" s="1607"/>
      <c r="AX207" s="1607"/>
      <c r="AY207" s="1607"/>
      <c r="AZ207" s="1607"/>
      <c r="BA207" s="1607"/>
      <c r="BB207" s="1607"/>
      <c r="BC207" s="1607"/>
      <c r="BD207" s="1607"/>
      <c r="BE207" s="1607"/>
      <c r="BF207" s="1607"/>
      <c r="BG207" s="1607"/>
      <c r="BH207" s="1607"/>
      <c r="BI207" s="1607"/>
      <c r="BJ207" s="1607"/>
      <c r="BK207" s="1607"/>
    </row>
    <row r="208" spans="2:63" s="371" customFormat="1" ht="15.75">
      <c r="B208" s="385"/>
      <c r="C208" s="1604"/>
      <c r="D208" s="1604"/>
      <c r="E208" s="1604"/>
      <c r="F208" s="1604"/>
      <c r="G208" s="1604"/>
      <c r="H208" s="1604"/>
      <c r="I208" s="1604"/>
      <c r="J208" s="1604"/>
      <c r="K208" s="1604"/>
      <c r="L208" s="1604"/>
      <c r="M208" s="1604"/>
      <c r="N208" s="1604"/>
      <c r="O208" s="378"/>
      <c r="P208" s="1596"/>
      <c r="Q208" s="1596"/>
      <c r="R208" s="1596"/>
      <c r="S208" s="1596"/>
      <c r="T208" s="1596"/>
      <c r="U208" s="1596"/>
      <c r="V208" s="1596"/>
      <c r="W208" s="1596"/>
      <c r="X208" s="1596"/>
      <c r="Y208" s="1596"/>
      <c r="Z208" s="1596"/>
      <c r="AA208" s="1596"/>
      <c r="AB208" s="1596"/>
      <c r="AC208" s="1596"/>
      <c r="AD208" s="1596"/>
      <c r="AE208" s="1596"/>
      <c r="AF208" s="1596"/>
      <c r="AG208" s="1596"/>
      <c r="AH208" s="1596"/>
      <c r="AI208" s="1596"/>
      <c r="AJ208" s="1596"/>
      <c r="AK208" s="1596"/>
      <c r="AL208" s="1596"/>
      <c r="AM208" s="1596"/>
      <c r="AN208" s="1596"/>
      <c r="AO208" s="1596"/>
      <c r="AP208" s="1596"/>
      <c r="AQ208" s="1596"/>
      <c r="AR208" s="1607"/>
      <c r="AS208" s="1607"/>
      <c r="AT208" s="1607"/>
      <c r="AU208" s="1607"/>
      <c r="AV208" s="1607"/>
      <c r="AW208" s="1607"/>
      <c r="AX208" s="1607"/>
      <c r="AY208" s="1607"/>
      <c r="AZ208" s="1607"/>
      <c r="BA208" s="1607"/>
      <c r="BB208" s="1607"/>
      <c r="BC208" s="1607"/>
      <c r="BD208" s="1607"/>
      <c r="BE208" s="1607"/>
      <c r="BF208" s="1607"/>
      <c r="BG208" s="1607"/>
      <c r="BH208" s="1607"/>
      <c r="BI208" s="1607"/>
      <c r="BJ208" s="1607"/>
      <c r="BK208" s="1607"/>
    </row>
    <row r="209" spans="2:63" s="371" customFormat="1" ht="12.75">
      <c r="B209" s="385"/>
      <c r="C209" s="1609"/>
      <c r="D209" s="1609"/>
      <c r="E209" s="1609"/>
      <c r="F209" s="1609"/>
      <c r="G209" s="1609"/>
      <c r="H209" s="1609"/>
      <c r="I209" s="1609"/>
      <c r="J209" s="1609"/>
      <c r="K209" s="1609"/>
      <c r="L209" s="1609"/>
      <c r="M209" s="1609"/>
      <c r="N209" s="1609"/>
      <c r="O209" s="375"/>
      <c r="P209" s="1610"/>
      <c r="Q209" s="1610"/>
      <c r="R209" s="1610"/>
      <c r="S209" s="1610"/>
      <c r="T209" s="1610"/>
      <c r="U209" s="1610"/>
      <c r="V209" s="1610"/>
      <c r="W209" s="1610"/>
      <c r="X209" s="1610"/>
      <c r="Y209" s="1610"/>
      <c r="Z209" s="1610"/>
      <c r="AA209" s="1610"/>
      <c r="AB209" s="1610"/>
      <c r="AC209" s="1610"/>
      <c r="AD209" s="1610"/>
      <c r="AE209" s="1610"/>
      <c r="AF209" s="1610"/>
      <c r="AG209" s="1610"/>
      <c r="AH209" s="1610"/>
      <c r="AI209" s="1610"/>
      <c r="AJ209" s="1610"/>
      <c r="AK209" s="1610"/>
      <c r="AL209" s="1610"/>
      <c r="AM209" s="1610"/>
      <c r="AN209" s="1610"/>
      <c r="AO209" s="1610"/>
      <c r="AP209" s="1610"/>
      <c r="AQ209" s="1610"/>
      <c r="AR209" s="1607"/>
      <c r="AS209" s="1607"/>
      <c r="AT209" s="1607"/>
      <c r="AU209" s="1607"/>
      <c r="AV209" s="1607"/>
      <c r="AW209" s="1607"/>
      <c r="AX209" s="1607"/>
      <c r="AY209" s="1607"/>
      <c r="AZ209" s="1607"/>
      <c r="BA209" s="1607"/>
      <c r="BB209" s="1607"/>
      <c r="BC209" s="1607"/>
      <c r="BD209" s="1607"/>
      <c r="BE209" s="1607"/>
      <c r="BF209" s="1607"/>
      <c r="BG209" s="1607"/>
      <c r="BH209" s="1607"/>
      <c r="BI209" s="1607"/>
      <c r="BJ209" s="1607"/>
      <c r="BK209" s="1607"/>
    </row>
    <row r="210" spans="2:9" s="371" customFormat="1" ht="15">
      <c r="B210" s="386"/>
      <c r="C210" s="397"/>
      <c r="D210" s="397"/>
      <c r="E210" s="397"/>
      <c r="F210" s="397"/>
      <c r="G210" s="397"/>
      <c r="H210" s="397"/>
      <c r="I210" s="397"/>
    </row>
    <row r="211" spans="2:63" s="371" customFormat="1" ht="15">
      <c r="B211" s="386"/>
      <c r="C211" s="397"/>
      <c r="D211" s="397"/>
      <c r="E211" s="397"/>
      <c r="F211" s="397"/>
      <c r="G211" s="397"/>
      <c r="H211" s="397"/>
      <c r="I211" s="397"/>
      <c r="J211" s="393"/>
      <c r="K211" s="1580"/>
      <c r="L211" s="1580"/>
      <c r="M211" s="1580"/>
      <c r="N211" s="1580"/>
      <c r="O211" s="1580"/>
      <c r="P211" s="1580"/>
      <c r="Q211" s="1580"/>
      <c r="R211" s="1580"/>
      <c r="S211" s="1580"/>
      <c r="T211" s="1580"/>
      <c r="U211" s="1580"/>
      <c r="V211" s="1580"/>
      <c r="W211" s="1580"/>
      <c r="X211" s="1580"/>
      <c r="Y211" s="1580"/>
      <c r="Z211" s="1580"/>
      <c r="AA211" s="1580"/>
      <c r="AB211" s="1580"/>
      <c r="AC211" s="1580"/>
      <c r="AD211" s="1580"/>
      <c r="AE211" s="1580"/>
      <c r="AF211" s="1580"/>
      <c r="AG211" s="1580"/>
      <c r="AH211" s="1580"/>
      <c r="AI211" s="1580"/>
      <c r="AJ211" s="1580"/>
      <c r="AK211" s="1580"/>
      <c r="AL211" s="1580"/>
      <c r="AM211" s="1580"/>
      <c r="AN211" s="1580"/>
      <c r="AO211" s="1580"/>
      <c r="AP211" s="1580"/>
      <c r="AQ211" s="1580"/>
      <c r="AR211" s="1580"/>
      <c r="AS211" s="1580"/>
      <c r="AT211" s="1580"/>
      <c r="AU211" s="1580"/>
      <c r="AV211" s="393"/>
      <c r="AW211" s="393"/>
      <c r="AX211" s="393"/>
      <c r="AY211" s="1580"/>
      <c r="AZ211" s="1580"/>
      <c r="BA211" s="1580"/>
      <c r="BB211" s="1580"/>
      <c r="BC211" s="1580"/>
      <c r="BD211" s="1580"/>
      <c r="BE211" s="1580"/>
      <c r="BF211" s="1580"/>
      <c r="BG211" s="1580"/>
      <c r="BH211" s="1580"/>
      <c r="BI211" s="1580"/>
      <c r="BJ211" s="1580"/>
      <c r="BK211" s="1580"/>
    </row>
    <row r="212" spans="10:63" s="371" customFormat="1" ht="12.75">
      <c r="J212" s="393"/>
      <c r="K212" s="1593"/>
      <c r="L212" s="1593"/>
      <c r="M212" s="1593"/>
      <c r="N212" s="1593"/>
      <c r="O212" s="1593"/>
      <c r="P212" s="1593"/>
      <c r="Q212" s="1593"/>
      <c r="R212" s="1593"/>
      <c r="S212" s="1593"/>
      <c r="T212" s="1593"/>
      <c r="U212" s="1593"/>
      <c r="V212" s="1593"/>
      <c r="W212" s="1593"/>
      <c r="X212" s="1593"/>
      <c r="Y212" s="1593"/>
      <c r="Z212" s="1593"/>
      <c r="AA212" s="1593"/>
      <c r="AB212" s="1593"/>
      <c r="AC212" s="1593"/>
      <c r="AD212" s="1593"/>
      <c r="AE212" s="1593"/>
      <c r="AF212" s="1580"/>
      <c r="AG212" s="1580"/>
      <c r="AH212" s="1580"/>
      <c r="AI212" s="1580"/>
      <c r="AJ212" s="1580"/>
      <c r="AK212" s="1580"/>
      <c r="AL212" s="1580"/>
      <c r="AM212" s="1580"/>
      <c r="AN212" s="1580"/>
      <c r="AO212" s="1580"/>
      <c r="AP212" s="1580"/>
      <c r="AQ212" s="1580"/>
      <c r="AR212" s="1580"/>
      <c r="AS212" s="1580"/>
      <c r="AT212" s="1580"/>
      <c r="AU212" s="1580"/>
      <c r="AV212" s="405"/>
      <c r="AW212" s="405"/>
      <c r="AX212" s="405"/>
      <c r="AY212" s="1580"/>
      <c r="AZ212" s="1580"/>
      <c r="BA212" s="1580"/>
      <c r="BB212" s="1580"/>
      <c r="BC212" s="1580"/>
      <c r="BD212" s="1580"/>
      <c r="BE212" s="1580"/>
      <c r="BF212" s="1580"/>
      <c r="BG212" s="1580"/>
      <c r="BH212" s="1580"/>
      <c r="BI212" s="1580"/>
      <c r="BJ212" s="1580"/>
      <c r="BK212" s="1580"/>
    </row>
    <row r="213" s="371" customFormat="1" ht="12.75"/>
    <row r="214" spans="3:62" s="371" customFormat="1" ht="18">
      <c r="C214" s="1573"/>
      <c r="D214" s="1601"/>
      <c r="E214" s="1601"/>
      <c r="F214" s="1601"/>
      <c r="G214" s="1601"/>
      <c r="H214" s="1601"/>
      <c r="I214" s="1601"/>
      <c r="J214" s="1601"/>
      <c r="K214" s="1601"/>
      <c r="L214" s="1601"/>
      <c r="M214" s="1601"/>
      <c r="N214" s="1601"/>
      <c r="O214" s="1601"/>
      <c r="P214" s="1601"/>
      <c r="Q214" s="1601"/>
      <c r="R214" s="1601"/>
      <c r="S214" s="1601"/>
      <c r="T214" s="404"/>
      <c r="U214" s="404"/>
      <c r="V214" s="404"/>
      <c r="W214" s="404"/>
      <c r="X214" s="404"/>
      <c r="Y214" s="404"/>
      <c r="Z214" s="404"/>
      <c r="AA214" s="404"/>
      <c r="AB214" s="404"/>
      <c r="AC214" s="404"/>
      <c r="AD214" s="404"/>
      <c r="AE214" s="404"/>
      <c r="AF214" s="1573"/>
      <c r="AG214" s="1573"/>
      <c r="AH214" s="1573"/>
      <c r="AI214" s="1573"/>
      <c r="AJ214" s="1573"/>
      <c r="AK214" s="1573"/>
      <c r="AL214" s="1573"/>
      <c r="AM214" s="1573"/>
      <c r="AN214" s="1573"/>
      <c r="AO214" s="1573"/>
      <c r="AP214" s="1573"/>
      <c r="AQ214" s="1573"/>
      <c r="AR214" s="1573"/>
      <c r="AS214" s="1573"/>
      <c r="AT214" s="1573"/>
      <c r="AU214" s="1573"/>
      <c r="AV214" s="1573"/>
      <c r="AW214" s="1573"/>
      <c r="AX214" s="1573"/>
      <c r="AY214" s="1573"/>
      <c r="AZ214" s="1573"/>
      <c r="BA214" s="1573"/>
      <c r="BB214" s="1573"/>
      <c r="BC214" s="1573"/>
      <c r="BD214" s="1573"/>
      <c r="BE214" s="1573"/>
      <c r="BF214" s="1573"/>
      <c r="BG214" s="1573"/>
      <c r="BH214" s="1573"/>
      <c r="BI214" s="1573"/>
      <c r="BJ214" s="1573"/>
    </row>
    <row r="215" spans="7:61" s="371" customFormat="1" ht="15.75">
      <c r="G215" s="1566"/>
      <c r="H215" s="1605"/>
      <c r="I215" s="1605"/>
      <c r="J215" s="1605"/>
      <c r="K215" s="1605"/>
      <c r="L215" s="1605"/>
      <c r="M215" s="1605"/>
      <c r="N215" s="1605"/>
      <c r="O215" s="1605"/>
      <c r="P215" s="1605"/>
      <c r="Q215" s="1605"/>
      <c r="R215" s="1605"/>
      <c r="S215" s="1605"/>
      <c r="V215" s="1601"/>
      <c r="W215" s="1601"/>
      <c r="X215" s="1601"/>
      <c r="Y215" s="1601"/>
      <c r="Z215" s="1601"/>
      <c r="AA215" s="1601"/>
      <c r="AB215" s="1601"/>
      <c r="AC215" s="1601"/>
      <c r="AD215" s="1601"/>
      <c r="AE215" s="1601"/>
      <c r="AF215" s="1601"/>
      <c r="AG215" s="1601"/>
      <c r="AH215" s="1601"/>
      <c r="AI215" s="1601"/>
      <c r="AJ215" s="1601"/>
      <c r="AK215" s="1601"/>
      <c r="AL215" s="1601"/>
      <c r="AM215" s="1601"/>
      <c r="AN215" s="1601"/>
      <c r="AO215" s="1601"/>
      <c r="AP215" s="1601"/>
      <c r="AQ215" s="1601"/>
      <c r="AR215" s="1601"/>
      <c r="AS215" s="1601"/>
      <c r="AT215" s="1601"/>
      <c r="AU215" s="1601"/>
      <c r="AV215" s="1601"/>
      <c r="AW215" s="1601"/>
      <c r="AX215" s="1601"/>
      <c r="AY215" s="1601"/>
      <c r="AZ215" s="1601"/>
      <c r="BA215" s="1601"/>
      <c r="BB215" s="1601"/>
      <c r="BC215" s="1601"/>
      <c r="BD215" s="1601"/>
      <c r="BE215" s="1601"/>
      <c r="BF215" s="1601"/>
      <c r="BG215" s="1601"/>
      <c r="BH215" s="1601"/>
      <c r="BI215" s="1601"/>
    </row>
    <row r="216" spans="7:64" s="371" customFormat="1" ht="18">
      <c r="G216" s="1598"/>
      <c r="H216" s="1598"/>
      <c r="I216" s="1598"/>
      <c r="J216" s="1598"/>
      <c r="K216" s="1598"/>
      <c r="L216" s="1598"/>
      <c r="M216" s="1598"/>
      <c r="N216" s="1598"/>
      <c r="O216" s="1598"/>
      <c r="P216" s="1598"/>
      <c r="Q216" s="1598"/>
      <c r="R216" s="1598"/>
      <c r="S216" s="1598"/>
      <c r="T216" s="395"/>
      <c r="U216" s="395"/>
      <c r="V216" s="1606"/>
      <c r="W216" s="1606"/>
      <c r="X216" s="1606"/>
      <c r="Y216" s="1606"/>
      <c r="Z216" s="1606"/>
      <c r="AA216" s="1606"/>
      <c r="AB216" s="1606"/>
      <c r="AC216" s="1606"/>
      <c r="AD216" s="1606"/>
      <c r="AE216" s="1606"/>
      <c r="AF216" s="1606"/>
      <c r="AG216" s="1606"/>
      <c r="AH216" s="1606"/>
      <c r="AI216" s="1606"/>
      <c r="AJ216" s="1606"/>
      <c r="AK216" s="1606"/>
      <c r="AL216" s="1606"/>
      <c r="AM216" s="1606"/>
      <c r="AN216" s="1606"/>
      <c r="AO216" s="1606"/>
      <c r="AP216" s="1606"/>
      <c r="AQ216" s="1606"/>
      <c r="AR216" s="1606"/>
      <c r="AS216" s="1606"/>
      <c r="AT216" s="1606"/>
      <c r="AU216" s="1606"/>
      <c r="AV216" s="1606"/>
      <c r="AW216" s="1606"/>
      <c r="AX216" s="1606"/>
      <c r="AY216" s="1606"/>
      <c r="AZ216" s="1606"/>
      <c r="BA216" s="1606"/>
      <c r="BB216" s="1606"/>
      <c r="BC216" s="1606"/>
      <c r="BD216" s="1606"/>
      <c r="BE216" s="1606"/>
      <c r="BF216" s="1606"/>
      <c r="BG216" s="1606"/>
      <c r="BH216" s="1606"/>
      <c r="BI216" s="1606"/>
      <c r="BJ216" s="1606"/>
      <c r="BK216" s="1606"/>
      <c r="BL216" s="1606"/>
    </row>
    <row r="217" spans="7:64" s="371" customFormat="1" ht="15.75">
      <c r="G217" s="1598"/>
      <c r="H217" s="1598"/>
      <c r="I217" s="1598"/>
      <c r="J217" s="1598"/>
      <c r="K217" s="1598"/>
      <c r="L217" s="1598"/>
      <c r="M217" s="1598"/>
      <c r="N217" s="1598"/>
      <c r="O217" s="1598"/>
      <c r="P217" s="1598"/>
      <c r="Q217" s="1598"/>
      <c r="R217" s="1598"/>
      <c r="S217" s="1598"/>
      <c r="T217" s="402"/>
      <c r="U217" s="402"/>
      <c r="V217" s="1600"/>
      <c r="W217" s="1600"/>
      <c r="X217" s="1600"/>
      <c r="Y217" s="1600"/>
      <c r="Z217" s="1600"/>
      <c r="AA217" s="1600"/>
      <c r="AB217" s="1600"/>
      <c r="AC217" s="1600"/>
      <c r="AD217" s="1600"/>
      <c r="AE217" s="1600"/>
      <c r="AF217" s="1600"/>
      <c r="AG217" s="1600"/>
      <c r="AH217" s="1600"/>
      <c r="AI217" s="1600"/>
      <c r="AJ217" s="1600"/>
      <c r="AK217" s="1600"/>
      <c r="AL217" s="1600"/>
      <c r="AM217" s="1600"/>
      <c r="AN217" s="1600"/>
      <c r="AO217" s="1600"/>
      <c r="AP217" s="1600"/>
      <c r="AQ217" s="1600"/>
      <c r="AR217" s="1600"/>
      <c r="AS217" s="1600"/>
      <c r="AT217" s="1600"/>
      <c r="AU217" s="1600"/>
      <c r="AV217" s="1600"/>
      <c r="AW217" s="1600"/>
      <c r="AX217" s="1600"/>
      <c r="AY217" s="1600"/>
      <c r="AZ217" s="1600"/>
      <c r="BA217" s="1600"/>
      <c r="BB217" s="1600"/>
      <c r="BC217" s="1600"/>
      <c r="BD217" s="1600"/>
      <c r="BE217" s="1600"/>
      <c r="BF217" s="1600"/>
      <c r="BG217" s="1600"/>
      <c r="BH217" s="1600"/>
      <c r="BI217" s="1600"/>
      <c r="BJ217" s="1600"/>
      <c r="BK217" s="1600"/>
      <c r="BL217" s="1600"/>
    </row>
    <row r="218" spans="7:64" s="371" customFormat="1" ht="15.75">
      <c r="G218" s="398"/>
      <c r="H218" s="398"/>
      <c r="I218" s="398"/>
      <c r="J218" s="398"/>
      <c r="K218" s="398"/>
      <c r="L218" s="398"/>
      <c r="M218" s="398"/>
      <c r="N218" s="398"/>
      <c r="O218" s="398"/>
      <c r="P218" s="398"/>
      <c r="Q218" s="398"/>
      <c r="R218" s="398"/>
      <c r="S218" s="398"/>
      <c r="T218" s="402"/>
      <c r="U218" s="402"/>
      <c r="V218" s="1601"/>
      <c r="W218" s="1601"/>
      <c r="X218" s="1601"/>
      <c r="Y218" s="1601"/>
      <c r="Z218" s="1601"/>
      <c r="AA218" s="1601"/>
      <c r="AB218" s="1601"/>
      <c r="AC218" s="1601"/>
      <c r="AD218" s="1601"/>
      <c r="AE218" s="1601"/>
      <c r="AF218" s="1601"/>
      <c r="AG218" s="1601"/>
      <c r="AH218" s="1601"/>
      <c r="AI218" s="1601"/>
      <c r="AJ218" s="1601"/>
      <c r="AK218" s="1601"/>
      <c r="AL218" s="1601"/>
      <c r="AM218" s="1601"/>
      <c r="AN218" s="1601"/>
      <c r="AO218" s="1601"/>
      <c r="AP218" s="1601"/>
      <c r="AQ218" s="1601"/>
      <c r="AR218" s="1601"/>
      <c r="AS218" s="1601"/>
      <c r="AT218" s="1601"/>
      <c r="AU218" s="1601"/>
      <c r="AV218" s="1601"/>
      <c r="AW218" s="1601"/>
      <c r="AX218" s="1601"/>
      <c r="AY218" s="1601"/>
      <c r="AZ218" s="1601"/>
      <c r="BA218" s="1601"/>
      <c r="BB218" s="1601"/>
      <c r="BC218" s="1601"/>
      <c r="BD218" s="1601"/>
      <c r="BE218" s="1601"/>
      <c r="BF218" s="1601"/>
      <c r="BG218" s="1601"/>
      <c r="BH218" s="1601"/>
      <c r="BI218" s="1601"/>
      <c r="BJ218" s="1601"/>
      <c r="BK218" s="1601"/>
      <c r="BL218" s="1601"/>
    </row>
    <row r="219" spans="7:64" s="371" customFormat="1" ht="15.75">
      <c r="G219" s="398"/>
      <c r="H219" s="398"/>
      <c r="I219" s="398"/>
      <c r="J219" s="398"/>
      <c r="K219" s="398"/>
      <c r="L219" s="398"/>
      <c r="M219" s="398"/>
      <c r="N219" s="398"/>
      <c r="O219" s="398"/>
      <c r="P219" s="398"/>
      <c r="Q219" s="398"/>
      <c r="R219" s="398"/>
      <c r="S219" s="398"/>
      <c r="T219" s="402"/>
      <c r="U219" s="402"/>
      <c r="V219" s="1601"/>
      <c r="W219" s="1601"/>
      <c r="X219" s="1601"/>
      <c r="Y219" s="1601"/>
      <c r="Z219" s="1601"/>
      <c r="AA219" s="1601"/>
      <c r="AB219" s="1601"/>
      <c r="AC219" s="1601"/>
      <c r="AD219" s="1601"/>
      <c r="AE219" s="1601"/>
      <c r="AF219" s="1601"/>
      <c r="AG219" s="1601"/>
      <c r="AH219" s="1601"/>
      <c r="AI219" s="1601"/>
      <c r="AJ219" s="1601"/>
      <c r="AK219" s="1601"/>
      <c r="AL219" s="1601"/>
      <c r="AM219" s="1601"/>
      <c r="AN219" s="1601"/>
      <c r="AO219" s="1601"/>
      <c r="AP219" s="1601"/>
      <c r="AQ219" s="1601"/>
      <c r="AR219" s="1601"/>
      <c r="AS219" s="1601"/>
      <c r="AT219" s="1601"/>
      <c r="AU219" s="1601"/>
      <c r="AV219" s="1601"/>
      <c r="AW219" s="1601"/>
      <c r="AX219" s="1601"/>
      <c r="AY219" s="1601"/>
      <c r="AZ219" s="1601"/>
      <c r="BA219" s="1601"/>
      <c r="BB219" s="1601"/>
      <c r="BC219" s="1601"/>
      <c r="BD219" s="1601"/>
      <c r="BE219" s="1601"/>
      <c r="BF219" s="1601"/>
      <c r="BG219" s="1601"/>
      <c r="BH219" s="1601"/>
      <c r="BI219" s="1601"/>
      <c r="BJ219" s="1601"/>
      <c r="BK219" s="1601"/>
      <c r="BL219" s="1601"/>
    </row>
    <row r="220" spans="7:64" s="371" customFormat="1" ht="15.75">
      <c r="G220" s="398"/>
      <c r="H220" s="398"/>
      <c r="I220" s="398"/>
      <c r="J220" s="398"/>
      <c r="K220" s="398"/>
      <c r="L220" s="398"/>
      <c r="M220" s="398"/>
      <c r="N220" s="398"/>
      <c r="O220" s="398"/>
      <c r="P220" s="398"/>
      <c r="Q220" s="398"/>
      <c r="R220" s="398"/>
      <c r="S220" s="398"/>
      <c r="T220" s="402"/>
      <c r="U220" s="402"/>
      <c r="V220" s="1602"/>
      <c r="W220" s="1602"/>
      <c r="X220" s="1602"/>
      <c r="Y220" s="1602"/>
      <c r="Z220" s="1602"/>
      <c r="AA220" s="1602"/>
      <c r="AB220" s="1602"/>
      <c r="AC220" s="1602"/>
      <c r="AD220" s="1602"/>
      <c r="AE220" s="1602"/>
      <c r="AF220" s="1602"/>
      <c r="AG220" s="1602"/>
      <c r="AH220" s="1602"/>
      <c r="AI220" s="1602"/>
      <c r="AJ220" s="1602"/>
      <c r="AK220" s="1602"/>
      <c r="AL220" s="1602"/>
      <c r="AM220" s="1602"/>
      <c r="AN220" s="1602"/>
      <c r="AO220" s="1602"/>
      <c r="AP220" s="1602"/>
      <c r="AQ220" s="1602"/>
      <c r="AR220" s="1602"/>
      <c r="AS220" s="1602"/>
      <c r="AT220" s="1602"/>
      <c r="AU220" s="1602"/>
      <c r="AV220" s="394"/>
      <c r="AW220" s="394"/>
      <c r="AX220" s="394"/>
      <c r="AY220" s="394"/>
      <c r="AZ220" s="394"/>
      <c r="BA220" s="394"/>
      <c r="BB220" s="394"/>
      <c r="BC220" s="394"/>
      <c r="BD220" s="394"/>
      <c r="BE220" s="394"/>
      <c r="BF220" s="394"/>
      <c r="BG220" s="394"/>
      <c r="BH220" s="394"/>
      <c r="BI220" s="394"/>
      <c r="BJ220" s="394"/>
      <c r="BK220" s="394"/>
      <c r="BL220" s="394"/>
    </row>
    <row r="221" spans="7:64" s="371" customFormat="1" ht="14.25">
      <c r="G221" s="398"/>
      <c r="H221" s="398"/>
      <c r="I221" s="398"/>
      <c r="J221" s="398"/>
      <c r="K221" s="398"/>
      <c r="L221" s="1575"/>
      <c r="M221" s="1576"/>
      <c r="N221" s="1576"/>
      <c r="O221" s="1576"/>
      <c r="P221" s="1576"/>
      <c r="Q221" s="1576"/>
      <c r="R221" s="1576"/>
      <c r="S221" s="1576"/>
      <c r="T221" s="1576"/>
      <c r="U221" s="1576"/>
      <c r="V221" s="387"/>
      <c r="W221" s="1576"/>
      <c r="X221" s="1576"/>
      <c r="Y221" s="1576"/>
      <c r="Z221" s="387"/>
      <c r="AA221" s="1576"/>
      <c r="AB221" s="1576"/>
      <c r="AC221" s="1576"/>
      <c r="AD221" s="1576"/>
      <c r="AE221" s="1576"/>
      <c r="AF221" s="1576"/>
      <c r="AG221" s="1576"/>
      <c r="AH221" s="1576"/>
      <c r="AI221" s="400"/>
      <c r="AJ221" s="1576"/>
      <c r="AK221" s="1576"/>
      <c r="AL221" s="1576"/>
      <c r="AM221" s="400"/>
      <c r="AN221" s="1576"/>
      <c r="AO221" s="1576"/>
      <c r="AP221" s="1576"/>
      <c r="AQ221" s="400"/>
      <c r="AR221" s="1576"/>
      <c r="AS221" s="1576"/>
      <c r="AT221" s="1576"/>
      <c r="AU221" s="1576"/>
      <c r="AV221" s="400"/>
      <c r="AW221" s="1576"/>
      <c r="AX221" s="1576"/>
      <c r="AY221" s="1576"/>
      <c r="AZ221" s="400"/>
      <c r="BA221" s="1576"/>
      <c r="BB221" s="1576"/>
      <c r="BC221" s="1576"/>
      <c r="BD221" s="400"/>
      <c r="BE221" s="1576"/>
      <c r="BF221" s="1576"/>
      <c r="BG221" s="1576"/>
      <c r="BH221" s="1576"/>
      <c r="BI221" s="400"/>
      <c r="BJ221" s="1576"/>
      <c r="BK221" s="1576"/>
      <c r="BL221" s="1576"/>
    </row>
    <row r="222" spans="7:64" s="371" customFormat="1" ht="14.25">
      <c r="G222" s="398"/>
      <c r="H222" s="398"/>
      <c r="I222" s="398"/>
      <c r="J222" s="398"/>
      <c r="K222" s="398"/>
      <c r="L222" s="1575"/>
      <c r="M222" s="400"/>
      <c r="N222" s="400"/>
      <c r="O222" s="400"/>
      <c r="P222" s="400"/>
      <c r="Q222" s="400"/>
      <c r="R222" s="400"/>
      <c r="S222" s="400"/>
      <c r="T222" s="400"/>
      <c r="U222" s="400"/>
      <c r="V222" s="400"/>
      <c r="W222" s="400"/>
      <c r="X222" s="400"/>
      <c r="Y222" s="400"/>
      <c r="Z222" s="400"/>
      <c r="AA222" s="400"/>
      <c r="AB222" s="400"/>
      <c r="AC222" s="400"/>
      <c r="AD222" s="400"/>
      <c r="AE222" s="400"/>
      <c r="AF222" s="400"/>
      <c r="AG222" s="400"/>
      <c r="AH222" s="400"/>
      <c r="AI222" s="400"/>
      <c r="AJ222" s="400"/>
      <c r="AK222" s="400"/>
      <c r="AL222" s="400"/>
      <c r="AM222" s="400"/>
      <c r="AN222" s="400"/>
      <c r="AO222" s="400"/>
      <c r="AP222" s="400"/>
      <c r="AQ222" s="400"/>
      <c r="AR222" s="400"/>
      <c r="AS222" s="400"/>
      <c r="AT222" s="400"/>
      <c r="AU222" s="400"/>
      <c r="AV222" s="400"/>
      <c r="AW222" s="400"/>
      <c r="AX222" s="400"/>
      <c r="AY222" s="400"/>
      <c r="AZ222" s="400"/>
      <c r="BA222" s="400"/>
      <c r="BB222" s="400"/>
      <c r="BC222" s="400"/>
      <c r="BD222" s="400"/>
      <c r="BE222" s="400"/>
      <c r="BF222" s="400"/>
      <c r="BG222" s="400"/>
      <c r="BH222" s="400"/>
      <c r="BI222" s="400"/>
      <c r="BJ222" s="400"/>
      <c r="BK222" s="400"/>
      <c r="BL222" s="399"/>
    </row>
    <row r="223" spans="7:64" s="371" customFormat="1" ht="14.25">
      <c r="G223" s="398"/>
      <c r="H223" s="398"/>
      <c r="I223" s="398"/>
      <c r="J223" s="398"/>
      <c r="K223" s="398"/>
      <c r="L223" s="1575"/>
      <c r="M223" s="400"/>
      <c r="N223" s="400"/>
      <c r="O223" s="400"/>
      <c r="P223" s="400"/>
      <c r="Q223" s="387"/>
      <c r="R223" s="400"/>
      <c r="S223" s="400"/>
      <c r="T223" s="400"/>
      <c r="U223" s="400"/>
      <c r="V223" s="400"/>
      <c r="W223" s="400"/>
      <c r="X223" s="400"/>
      <c r="Y223" s="400"/>
      <c r="Z223" s="400"/>
      <c r="AA223" s="400"/>
      <c r="AB223" s="400"/>
      <c r="AC223" s="400"/>
      <c r="AD223" s="400"/>
      <c r="AE223" s="400"/>
      <c r="AF223" s="400"/>
      <c r="AG223" s="400"/>
      <c r="AH223" s="400"/>
      <c r="AI223" s="400"/>
      <c r="AJ223" s="400"/>
      <c r="AK223" s="400"/>
      <c r="AL223" s="400"/>
      <c r="AM223" s="400"/>
      <c r="AN223" s="400"/>
      <c r="AO223" s="400"/>
      <c r="AP223" s="400"/>
      <c r="AQ223" s="400"/>
      <c r="AR223" s="400"/>
      <c r="AS223" s="400"/>
      <c r="AT223" s="400"/>
      <c r="AU223" s="400"/>
      <c r="AV223" s="400"/>
      <c r="AW223" s="400"/>
      <c r="AX223" s="400"/>
      <c r="AY223" s="400"/>
      <c r="AZ223" s="400"/>
      <c r="BA223" s="400"/>
      <c r="BB223" s="400"/>
      <c r="BC223" s="400"/>
      <c r="BD223" s="400"/>
      <c r="BE223" s="400"/>
      <c r="BF223" s="400"/>
      <c r="BG223" s="400"/>
      <c r="BH223" s="400"/>
      <c r="BI223" s="400"/>
      <c r="BJ223" s="400"/>
      <c r="BK223" s="400"/>
      <c r="BL223" s="399"/>
    </row>
    <row r="224" spans="7:64" s="371" customFormat="1" ht="14.25">
      <c r="G224" s="398"/>
      <c r="H224" s="398"/>
      <c r="I224" s="398"/>
      <c r="J224" s="398"/>
      <c r="K224" s="398"/>
      <c r="L224" s="387"/>
      <c r="M224" s="400"/>
      <c r="N224" s="400"/>
      <c r="O224" s="400"/>
      <c r="P224" s="400"/>
      <c r="Q224" s="387"/>
      <c r="R224" s="400"/>
      <c r="S224" s="400"/>
      <c r="T224" s="400"/>
      <c r="U224" s="400"/>
      <c r="V224" s="400"/>
      <c r="W224" s="400"/>
      <c r="X224" s="400"/>
      <c r="Y224" s="400"/>
      <c r="Z224" s="400"/>
      <c r="AA224" s="400"/>
      <c r="AB224" s="400"/>
      <c r="AC224" s="400"/>
      <c r="AD224" s="400"/>
      <c r="AE224" s="400"/>
      <c r="AF224" s="400"/>
      <c r="AG224" s="400"/>
      <c r="AH224" s="400"/>
      <c r="AI224" s="400"/>
      <c r="AJ224" s="400"/>
      <c r="AK224" s="400"/>
      <c r="AL224" s="400"/>
      <c r="AM224" s="400"/>
      <c r="AN224" s="400"/>
      <c r="AO224" s="400"/>
      <c r="AP224" s="400"/>
      <c r="AQ224" s="400"/>
      <c r="AR224" s="400"/>
      <c r="AS224" s="400"/>
      <c r="AT224" s="400"/>
      <c r="AU224" s="400"/>
      <c r="AV224" s="400"/>
      <c r="AW224" s="400"/>
      <c r="AX224" s="400"/>
      <c r="AY224" s="400"/>
      <c r="AZ224" s="400"/>
      <c r="BA224" s="400"/>
      <c r="BB224" s="400"/>
      <c r="BC224" s="400"/>
      <c r="BD224" s="400"/>
      <c r="BE224" s="400"/>
      <c r="BF224" s="400"/>
      <c r="BG224" s="400"/>
      <c r="BH224" s="400"/>
      <c r="BI224" s="400"/>
      <c r="BJ224" s="400"/>
      <c r="BK224" s="400"/>
      <c r="BL224" s="399"/>
    </row>
    <row r="225" spans="7:64" s="371" customFormat="1" ht="15">
      <c r="G225" s="398"/>
      <c r="H225" s="398"/>
      <c r="I225" s="398"/>
      <c r="J225" s="398"/>
      <c r="K225" s="398"/>
      <c r="L225" s="397"/>
      <c r="M225" s="397"/>
      <c r="N225" s="397"/>
      <c r="O225" s="397"/>
      <c r="P225" s="397"/>
      <c r="Q225" s="396"/>
      <c r="R225" s="396"/>
      <c r="S225" s="396"/>
      <c r="T225" s="396"/>
      <c r="U225" s="396"/>
      <c r="V225" s="396"/>
      <c r="W225" s="396"/>
      <c r="X225" s="396"/>
      <c r="Y225" s="396"/>
      <c r="Z225" s="377"/>
      <c r="AA225" s="377"/>
      <c r="AB225" s="377"/>
      <c r="AC225" s="377"/>
      <c r="AD225" s="377"/>
      <c r="AE225" s="377"/>
      <c r="AF225" s="377"/>
      <c r="AG225" s="377"/>
      <c r="AH225" s="377"/>
      <c r="AI225" s="377"/>
      <c r="AJ225" s="377"/>
      <c r="AK225" s="377"/>
      <c r="AL225" s="377"/>
      <c r="AM225" s="377"/>
      <c r="AN225" s="377"/>
      <c r="AO225" s="377"/>
      <c r="AP225" s="377"/>
      <c r="AQ225" s="377"/>
      <c r="AR225" s="377"/>
      <c r="AS225" s="377"/>
      <c r="AT225" s="377"/>
      <c r="AU225" s="377"/>
      <c r="AV225" s="377"/>
      <c r="AW225" s="377"/>
      <c r="AX225" s="377"/>
      <c r="AY225" s="377"/>
      <c r="AZ225" s="377"/>
      <c r="BA225" s="377"/>
      <c r="BB225" s="377"/>
      <c r="BC225" s="377"/>
      <c r="BD225" s="377"/>
      <c r="BE225" s="377"/>
      <c r="BF225" s="377"/>
      <c r="BG225" s="377"/>
      <c r="BH225" s="377"/>
      <c r="BI225" s="377"/>
      <c r="BJ225" s="377"/>
      <c r="BK225" s="377"/>
      <c r="BL225" s="377"/>
    </row>
    <row r="226" spans="7:64" s="371" customFormat="1" ht="15.75">
      <c r="G226" s="379"/>
      <c r="H226" s="395"/>
      <c r="I226" s="395"/>
      <c r="J226" s="395"/>
      <c r="K226" s="395"/>
      <c r="L226" s="394"/>
      <c r="M226" s="394"/>
      <c r="N226" s="394"/>
      <c r="O226" s="394"/>
      <c r="P226" s="394"/>
      <c r="Q226" s="394"/>
      <c r="R226" s="394"/>
      <c r="S226" s="394"/>
      <c r="T226" s="394"/>
      <c r="U226" s="394"/>
      <c r="V226" s="394"/>
      <c r="W226" s="394"/>
      <c r="X226" s="394"/>
      <c r="Y226" s="394"/>
      <c r="Z226" s="394"/>
      <c r="AA226" s="394"/>
      <c r="AB226" s="394"/>
      <c r="AC226" s="394"/>
      <c r="AD226" s="394"/>
      <c r="AE226" s="394"/>
      <c r="AF226" s="394"/>
      <c r="AG226" s="394"/>
      <c r="AH226" s="394"/>
      <c r="AI226" s="394"/>
      <c r="AJ226" s="394"/>
      <c r="AK226" s="394"/>
      <c r="AL226" s="394"/>
      <c r="AM226" s="394"/>
      <c r="AN226" s="394"/>
      <c r="AO226" s="394"/>
      <c r="AP226" s="394"/>
      <c r="AQ226" s="394"/>
      <c r="AR226" s="394"/>
      <c r="AS226" s="394"/>
      <c r="AT226" s="394"/>
      <c r="AU226" s="394"/>
      <c r="AV226" s="394"/>
      <c r="AW226" s="394"/>
      <c r="AX226" s="394"/>
      <c r="AY226" s="394"/>
      <c r="AZ226" s="394"/>
      <c r="BA226" s="394"/>
      <c r="BB226" s="394"/>
      <c r="BC226" s="384"/>
      <c r="BD226" s="384"/>
      <c r="BE226" s="384"/>
      <c r="BF226" s="384"/>
      <c r="BG226" s="384"/>
      <c r="BH226" s="384"/>
      <c r="BI226" s="384"/>
      <c r="BJ226" s="384"/>
      <c r="BK226" s="384"/>
      <c r="BL226" s="384"/>
    </row>
    <row r="227" spans="7:65" s="371" customFormat="1" ht="12.75">
      <c r="G227" s="392"/>
      <c r="H227" s="1579"/>
      <c r="I227" s="1579"/>
      <c r="J227" s="1579"/>
      <c r="K227" s="1579"/>
      <c r="L227" s="1579"/>
      <c r="M227" s="1579"/>
      <c r="N227" s="1579"/>
      <c r="O227" s="1579"/>
      <c r="P227" s="1579"/>
      <c r="Q227" s="1579"/>
      <c r="R227" s="1579"/>
      <c r="S227" s="1579"/>
      <c r="T227" s="1579"/>
      <c r="U227" s="1580"/>
      <c r="V227" s="1580"/>
      <c r="W227" s="1580"/>
      <c r="X227" s="1580"/>
      <c r="Y227" s="1580"/>
      <c r="Z227" s="1580"/>
      <c r="AA227" s="1580"/>
      <c r="AB227" s="1580"/>
      <c r="AC227" s="1580"/>
      <c r="AD227" s="1580"/>
      <c r="AE227" s="1580"/>
      <c r="AF227" s="1580"/>
      <c r="AG227" s="1580"/>
      <c r="AH227" s="1580"/>
      <c r="AI227" s="1580"/>
      <c r="AJ227" s="1580"/>
      <c r="AK227" s="1580"/>
      <c r="AL227" s="1580"/>
      <c r="AM227" s="1580"/>
      <c r="AN227" s="1580"/>
      <c r="AO227" s="1580"/>
      <c r="AP227" s="1580"/>
      <c r="AQ227" s="1580"/>
      <c r="AR227" s="1580"/>
      <c r="AS227" s="1580"/>
      <c r="AT227" s="1580"/>
      <c r="AU227" s="1580"/>
      <c r="AV227" s="1580"/>
      <c r="AW227" s="1580"/>
      <c r="AX227" s="1580"/>
      <c r="AY227" s="1580"/>
      <c r="AZ227" s="1580"/>
      <c r="BA227" s="1580"/>
      <c r="BB227" s="1580"/>
      <c r="BC227" s="1580"/>
      <c r="BD227" s="1580"/>
      <c r="BE227" s="1580"/>
      <c r="BF227" s="1580"/>
      <c r="BG227" s="1580"/>
      <c r="BH227" s="1580"/>
      <c r="BI227" s="1580"/>
      <c r="BJ227" s="1580"/>
      <c r="BK227" s="1580"/>
      <c r="BL227" s="1580"/>
      <c r="BM227" s="1580"/>
    </row>
    <row r="228" spans="7:67" s="371" customFormat="1" ht="12.75">
      <c r="G228" s="392"/>
      <c r="H228" s="1579"/>
      <c r="I228" s="1579"/>
      <c r="J228" s="1579"/>
      <c r="K228" s="1579"/>
      <c r="L228" s="1579"/>
      <c r="M228" s="1579"/>
      <c r="N228" s="1579"/>
      <c r="O228" s="1579"/>
      <c r="P228" s="1579"/>
      <c r="Q228" s="1579"/>
      <c r="R228" s="1579"/>
      <c r="S228" s="1579"/>
      <c r="T228" s="1579"/>
      <c r="U228" s="1611"/>
      <c r="V228" s="1611"/>
      <c r="W228" s="1612"/>
      <c r="X228" s="1612"/>
      <c r="Y228" s="1611"/>
      <c r="Z228" s="1611"/>
      <c r="AA228" s="1611"/>
      <c r="AB228" s="1611"/>
      <c r="AC228" s="1612"/>
      <c r="AD228" s="1612"/>
      <c r="AE228" s="1613"/>
      <c r="AF228" s="1614"/>
      <c r="AG228" s="1614"/>
      <c r="AH228" s="1614"/>
      <c r="AI228" s="1614"/>
      <c r="AJ228" s="1614"/>
      <c r="AK228" s="1614"/>
      <c r="AL228" s="1614"/>
      <c r="AM228" s="1612"/>
      <c r="AN228" s="1612"/>
      <c r="AO228" s="1611"/>
      <c r="AP228" s="1611"/>
      <c r="AQ228" s="1612"/>
      <c r="AR228" s="1612"/>
      <c r="AS228" s="1586"/>
      <c r="AT228" s="1614"/>
      <c r="AU228" s="1614"/>
      <c r="AV228" s="1614"/>
      <c r="AW228" s="1612"/>
      <c r="AX228" s="1612"/>
      <c r="AY228" s="1613"/>
      <c r="AZ228" s="1613"/>
      <c r="BA228" s="1613"/>
      <c r="BB228" s="1613"/>
      <c r="BC228" s="1613"/>
      <c r="BD228" s="1613"/>
      <c r="BE228" s="1613"/>
      <c r="BF228" s="1613"/>
      <c r="BG228" s="1583"/>
      <c r="BH228" s="1583"/>
      <c r="BI228" s="1615"/>
      <c r="BJ228" s="1615"/>
      <c r="BK228" s="1583"/>
      <c r="BL228" s="1583"/>
      <c r="BM228" s="390"/>
      <c r="BN228" s="390"/>
      <c r="BO228" s="390"/>
    </row>
    <row r="229" spans="7:67" s="371" customFormat="1" ht="13.5" customHeight="1">
      <c r="G229" s="392"/>
      <c r="H229" s="1579"/>
      <c r="I229" s="1579"/>
      <c r="J229" s="1579"/>
      <c r="K229" s="1579"/>
      <c r="L229" s="1579"/>
      <c r="M229" s="1579"/>
      <c r="N229" s="1579"/>
      <c r="O229" s="1579"/>
      <c r="P229" s="1579"/>
      <c r="Q229" s="1579"/>
      <c r="R229" s="1579"/>
      <c r="S229" s="1579"/>
      <c r="T229" s="1579"/>
      <c r="U229" s="1611"/>
      <c r="V229" s="1611"/>
      <c r="W229" s="1612"/>
      <c r="X229" s="1612"/>
      <c r="Y229" s="1611"/>
      <c r="Z229" s="1611"/>
      <c r="AA229" s="1611"/>
      <c r="AB229" s="1611"/>
      <c r="AC229" s="1612"/>
      <c r="AD229" s="1612"/>
      <c r="AE229" s="1612"/>
      <c r="AF229" s="1612"/>
      <c r="AG229" s="1613"/>
      <c r="AH229" s="1614"/>
      <c r="AI229" s="1614"/>
      <c r="AJ229" s="1614"/>
      <c r="AK229" s="1614"/>
      <c r="AL229" s="1614"/>
      <c r="AM229" s="1612"/>
      <c r="AN229" s="1612"/>
      <c r="AO229" s="1611"/>
      <c r="AP229" s="1611"/>
      <c r="AQ229" s="1612"/>
      <c r="AR229" s="1612"/>
      <c r="AS229" s="1614"/>
      <c r="AT229" s="1614"/>
      <c r="AU229" s="1614"/>
      <c r="AV229" s="1614"/>
      <c r="AW229" s="1612"/>
      <c r="AX229" s="1612"/>
      <c r="AY229" s="1612"/>
      <c r="AZ229" s="1612"/>
      <c r="BA229" s="1613"/>
      <c r="BB229" s="1613"/>
      <c r="BC229" s="1613"/>
      <c r="BD229" s="1613"/>
      <c r="BE229" s="1613"/>
      <c r="BF229" s="1613"/>
      <c r="BG229" s="1583"/>
      <c r="BH229" s="1583"/>
      <c r="BI229" s="1615"/>
      <c r="BJ229" s="1615"/>
      <c r="BK229" s="1583"/>
      <c r="BL229" s="1583"/>
      <c r="BM229" s="1589"/>
      <c r="BN229" s="390"/>
      <c r="BO229" s="390"/>
    </row>
    <row r="230" spans="7:67" s="371" customFormat="1" ht="12.75" customHeight="1">
      <c r="G230" s="392"/>
      <c r="H230" s="1579"/>
      <c r="I230" s="1579"/>
      <c r="J230" s="1579"/>
      <c r="K230" s="1579"/>
      <c r="L230" s="1579"/>
      <c r="M230" s="1579"/>
      <c r="N230" s="1579"/>
      <c r="O230" s="1579"/>
      <c r="P230" s="1579"/>
      <c r="Q230" s="1579"/>
      <c r="R230" s="1579"/>
      <c r="S230" s="1579"/>
      <c r="T230" s="1579"/>
      <c r="U230" s="1611"/>
      <c r="V230" s="1611"/>
      <c r="W230" s="1612"/>
      <c r="X230" s="1612"/>
      <c r="Y230" s="1611"/>
      <c r="Z230" s="1611"/>
      <c r="AA230" s="1611"/>
      <c r="AB230" s="1611"/>
      <c r="AC230" s="1612"/>
      <c r="AD230" s="1612"/>
      <c r="AE230" s="1612"/>
      <c r="AF230" s="1612"/>
      <c r="AG230" s="1611"/>
      <c r="AH230" s="1611"/>
      <c r="AI230" s="1611"/>
      <c r="AJ230" s="1611"/>
      <c r="AK230" s="1611"/>
      <c r="AL230" s="1611"/>
      <c r="AM230" s="1612"/>
      <c r="AN230" s="1612"/>
      <c r="AO230" s="1611"/>
      <c r="AP230" s="1611"/>
      <c r="AQ230" s="1612"/>
      <c r="AR230" s="1612"/>
      <c r="AS230" s="1616"/>
      <c r="AT230" s="1617"/>
      <c r="AU230" s="1616"/>
      <c r="AV230" s="1617"/>
      <c r="AW230" s="1612"/>
      <c r="AX230" s="1612"/>
      <c r="AY230" s="1612"/>
      <c r="AZ230" s="1612"/>
      <c r="BA230" s="1611"/>
      <c r="BB230" s="1611"/>
      <c r="BC230" s="1611"/>
      <c r="BD230" s="1611"/>
      <c r="BE230" s="1611"/>
      <c r="BF230" s="1611"/>
      <c r="BG230" s="1583"/>
      <c r="BH230" s="1583"/>
      <c r="BI230" s="1615"/>
      <c r="BJ230" s="1615"/>
      <c r="BK230" s="1583"/>
      <c r="BL230" s="1583"/>
      <c r="BM230" s="1589"/>
      <c r="BN230" s="388"/>
      <c r="BO230" s="390"/>
    </row>
    <row r="231" spans="7:67" s="371" customFormat="1" ht="12.75" customHeight="1">
      <c r="G231" s="392"/>
      <c r="H231" s="1579"/>
      <c r="I231" s="1579"/>
      <c r="J231" s="1579"/>
      <c r="K231" s="1579"/>
      <c r="L231" s="1579"/>
      <c r="M231" s="1579"/>
      <c r="N231" s="1579"/>
      <c r="O231" s="1579"/>
      <c r="P231" s="1579"/>
      <c r="Q231" s="1579"/>
      <c r="R231" s="1579"/>
      <c r="S231" s="1579"/>
      <c r="T231" s="1579"/>
      <c r="U231" s="1611"/>
      <c r="V231" s="1611"/>
      <c r="W231" s="1612"/>
      <c r="X231" s="1612"/>
      <c r="Y231" s="1611"/>
      <c r="Z231" s="1611"/>
      <c r="AA231" s="1611"/>
      <c r="AB231" s="1611"/>
      <c r="AC231" s="1612"/>
      <c r="AD231" s="1612"/>
      <c r="AE231" s="1612"/>
      <c r="AF231" s="1612"/>
      <c r="AG231" s="1611"/>
      <c r="AH231" s="1611"/>
      <c r="AI231" s="1611"/>
      <c r="AJ231" s="1611"/>
      <c r="AK231" s="1611"/>
      <c r="AL231" s="1611"/>
      <c r="AM231" s="1612"/>
      <c r="AN231" s="1612"/>
      <c r="AO231" s="1611"/>
      <c r="AP231" s="1611"/>
      <c r="AQ231" s="1612"/>
      <c r="AR231" s="1612"/>
      <c r="AS231" s="1617"/>
      <c r="AT231" s="1617"/>
      <c r="AU231" s="1617"/>
      <c r="AV231" s="1617"/>
      <c r="AW231" s="1612"/>
      <c r="AX231" s="1612"/>
      <c r="AY231" s="1612"/>
      <c r="AZ231" s="1612"/>
      <c r="BA231" s="1611"/>
      <c r="BB231" s="1611"/>
      <c r="BC231" s="1611"/>
      <c r="BD231" s="1611"/>
      <c r="BE231" s="1611"/>
      <c r="BF231" s="1611"/>
      <c r="BG231" s="1583"/>
      <c r="BH231" s="1583"/>
      <c r="BI231" s="1615"/>
      <c r="BJ231" s="1615"/>
      <c r="BK231" s="1583"/>
      <c r="BL231" s="1583"/>
      <c r="BM231" s="1589"/>
      <c r="BN231" s="390"/>
      <c r="BO231" s="390"/>
    </row>
    <row r="232" spans="7:67" s="371" customFormat="1" ht="12.75">
      <c r="G232" s="385"/>
      <c r="H232" s="1577"/>
      <c r="I232" s="1577"/>
      <c r="J232" s="1577"/>
      <c r="K232" s="1577"/>
      <c r="L232" s="1577"/>
      <c r="M232" s="1577"/>
      <c r="N232" s="1577"/>
      <c r="O232" s="1577"/>
      <c r="P232" s="1577"/>
      <c r="Q232" s="1577"/>
      <c r="R232" s="1577"/>
      <c r="S232" s="1577"/>
      <c r="T232" s="1577"/>
      <c r="U232" s="1596"/>
      <c r="V232" s="1596"/>
      <c r="W232" s="1596"/>
      <c r="X232" s="1596"/>
      <c r="Y232" s="1596"/>
      <c r="Z232" s="1596"/>
      <c r="AA232" s="1596"/>
      <c r="AB232" s="1596"/>
      <c r="AC232" s="1596"/>
      <c r="AD232" s="1596"/>
      <c r="AE232" s="1596"/>
      <c r="AF232" s="1596"/>
      <c r="AG232" s="1596"/>
      <c r="AH232" s="1596"/>
      <c r="AI232" s="1596"/>
      <c r="AJ232" s="1596"/>
      <c r="AK232" s="1596"/>
      <c r="AL232" s="1596"/>
      <c r="AM232" s="1596"/>
      <c r="AN232" s="1596"/>
      <c r="AO232" s="1596"/>
      <c r="AP232" s="1596"/>
      <c r="AQ232" s="1596"/>
      <c r="AR232" s="1596"/>
      <c r="AS232" s="1596"/>
      <c r="AT232" s="1596"/>
      <c r="AU232" s="1596"/>
      <c r="AV232" s="1596"/>
      <c r="AW232" s="1596"/>
      <c r="AX232" s="1596"/>
      <c r="AY232" s="1596"/>
      <c r="AZ232" s="1596"/>
      <c r="BA232" s="1596"/>
      <c r="BB232" s="1596"/>
      <c r="BC232" s="1596"/>
      <c r="BD232" s="1596"/>
      <c r="BE232" s="1596"/>
      <c r="BF232" s="1596"/>
      <c r="BG232" s="1596"/>
      <c r="BH232" s="1596"/>
      <c r="BI232" s="1596"/>
      <c r="BJ232" s="1596"/>
      <c r="BK232" s="1596"/>
      <c r="BL232" s="1596"/>
      <c r="BM232" s="389"/>
      <c r="BN232" s="388"/>
      <c r="BO232" s="388"/>
    </row>
    <row r="233" spans="7:67" s="371" customFormat="1" ht="12.75">
      <c r="G233" s="385"/>
      <c r="H233" s="1577"/>
      <c r="I233" s="1577"/>
      <c r="J233" s="1577"/>
      <c r="K233" s="1577"/>
      <c r="L233" s="1577"/>
      <c r="M233" s="1577"/>
      <c r="N233" s="1577"/>
      <c r="O233" s="1577"/>
      <c r="P233" s="1577"/>
      <c r="Q233" s="1577"/>
      <c r="R233" s="1577"/>
      <c r="S233" s="1577"/>
      <c r="T233" s="1577"/>
      <c r="U233" s="1596"/>
      <c r="V233" s="1596"/>
      <c r="W233" s="1596"/>
      <c r="X233" s="1596"/>
      <c r="Y233" s="1596"/>
      <c r="Z233" s="1596"/>
      <c r="AA233" s="1596"/>
      <c r="AB233" s="1596"/>
      <c r="AC233" s="1596"/>
      <c r="AD233" s="1596"/>
      <c r="AE233" s="1596"/>
      <c r="AF233" s="1596"/>
      <c r="AG233" s="1596"/>
      <c r="AH233" s="1596"/>
      <c r="AI233" s="1596"/>
      <c r="AJ233" s="1596"/>
      <c r="AK233" s="1596"/>
      <c r="AL233" s="1596"/>
      <c r="AM233" s="1596"/>
      <c r="AN233" s="1596"/>
      <c r="AO233" s="1596"/>
      <c r="AP233" s="1596"/>
      <c r="AQ233" s="1596"/>
      <c r="AR233" s="1596"/>
      <c r="AS233" s="1596"/>
      <c r="AT233" s="1596"/>
      <c r="AU233" s="1596"/>
      <c r="AV233" s="1596"/>
      <c r="AW233" s="1596"/>
      <c r="AX233" s="1596"/>
      <c r="AY233" s="1596"/>
      <c r="AZ233" s="1596"/>
      <c r="BA233" s="1596"/>
      <c r="BB233" s="1596"/>
      <c r="BC233" s="1596"/>
      <c r="BD233" s="1596"/>
      <c r="BE233" s="1596"/>
      <c r="BF233" s="1596"/>
      <c r="BG233" s="1596"/>
      <c r="BH233" s="1596"/>
      <c r="BI233" s="1596"/>
      <c r="BJ233" s="1596"/>
      <c r="BK233" s="1596"/>
      <c r="BL233" s="1596"/>
      <c r="BM233" s="387"/>
      <c r="BN233" s="386"/>
      <c r="BO233" s="386"/>
    </row>
    <row r="234" spans="7:67" s="371" customFormat="1" ht="12.75">
      <c r="G234" s="385"/>
      <c r="H234" s="1577"/>
      <c r="I234" s="1577"/>
      <c r="J234" s="1577"/>
      <c r="K234" s="1577"/>
      <c r="L234" s="1577"/>
      <c r="M234" s="1577"/>
      <c r="N234" s="1577"/>
      <c r="O234" s="1577"/>
      <c r="P234" s="1577"/>
      <c r="Q234" s="1577"/>
      <c r="R234" s="1577"/>
      <c r="S234" s="1577"/>
      <c r="T234" s="1577"/>
      <c r="U234" s="1596"/>
      <c r="V234" s="1596"/>
      <c r="W234" s="1596"/>
      <c r="X234" s="1596"/>
      <c r="Y234" s="1596"/>
      <c r="Z234" s="1596"/>
      <c r="AA234" s="1596"/>
      <c r="AB234" s="1596"/>
      <c r="AC234" s="1596"/>
      <c r="AD234" s="1596"/>
      <c r="AE234" s="1596"/>
      <c r="AF234" s="1596"/>
      <c r="AG234" s="1596"/>
      <c r="AH234" s="1596"/>
      <c r="AI234" s="1596"/>
      <c r="AJ234" s="1596"/>
      <c r="AK234" s="1596"/>
      <c r="AL234" s="1596"/>
      <c r="AM234" s="1596"/>
      <c r="AN234" s="1596"/>
      <c r="AO234" s="1596"/>
      <c r="AP234" s="1596"/>
      <c r="AQ234" s="1596"/>
      <c r="AR234" s="1596"/>
      <c r="AS234" s="1596"/>
      <c r="AT234" s="1596"/>
      <c r="AU234" s="1596"/>
      <c r="AV234" s="1596"/>
      <c r="AW234" s="1596"/>
      <c r="AX234" s="1596"/>
      <c r="AY234" s="1596"/>
      <c r="AZ234" s="1596"/>
      <c r="BA234" s="1596"/>
      <c r="BB234" s="1596"/>
      <c r="BC234" s="1596"/>
      <c r="BD234" s="1596"/>
      <c r="BE234" s="1596"/>
      <c r="BF234" s="1596"/>
      <c r="BG234" s="1596"/>
      <c r="BH234" s="1596"/>
      <c r="BI234" s="1596"/>
      <c r="BJ234" s="1596"/>
      <c r="BK234" s="1596"/>
      <c r="BL234" s="1596"/>
      <c r="BM234" s="387"/>
      <c r="BN234" s="386"/>
      <c r="BO234" s="386"/>
    </row>
    <row r="235" spans="7:67" s="371" customFormat="1" ht="12.75">
      <c r="G235" s="385"/>
      <c r="H235" s="1577"/>
      <c r="I235" s="1577"/>
      <c r="J235" s="1577"/>
      <c r="K235" s="1577"/>
      <c r="L235" s="1577"/>
      <c r="M235" s="1577"/>
      <c r="N235" s="1577"/>
      <c r="O235" s="1577"/>
      <c r="P235" s="1577"/>
      <c r="Q235" s="1577"/>
      <c r="R235" s="1577"/>
      <c r="S235" s="1577"/>
      <c r="T235" s="1577"/>
      <c r="U235" s="1596"/>
      <c r="V235" s="1596"/>
      <c r="W235" s="1596"/>
      <c r="X235" s="1596"/>
      <c r="Y235" s="1596"/>
      <c r="Z235" s="1596"/>
      <c r="AA235" s="1596"/>
      <c r="AB235" s="1596"/>
      <c r="AC235" s="1596"/>
      <c r="AD235" s="1596"/>
      <c r="AE235" s="1596"/>
      <c r="AF235" s="1596"/>
      <c r="AG235" s="1596"/>
      <c r="AH235" s="1596"/>
      <c r="AI235" s="1596"/>
      <c r="AJ235" s="1596"/>
      <c r="AK235" s="1596"/>
      <c r="AL235" s="1596"/>
      <c r="AM235" s="1596"/>
      <c r="AN235" s="1596"/>
      <c r="AO235" s="1596"/>
      <c r="AP235" s="1596"/>
      <c r="AQ235" s="1596"/>
      <c r="AR235" s="1596"/>
      <c r="AS235" s="1596"/>
      <c r="AT235" s="1596"/>
      <c r="AU235" s="1596"/>
      <c r="AV235" s="1596"/>
      <c r="AW235" s="1596"/>
      <c r="AX235" s="1596"/>
      <c r="AY235" s="1596"/>
      <c r="AZ235" s="1596"/>
      <c r="BA235" s="1596"/>
      <c r="BB235" s="1596"/>
      <c r="BC235" s="1596"/>
      <c r="BD235" s="1596"/>
      <c r="BE235" s="1596"/>
      <c r="BF235" s="1596"/>
      <c r="BG235" s="1596"/>
      <c r="BH235" s="1596"/>
      <c r="BI235" s="1596"/>
      <c r="BJ235" s="1596"/>
      <c r="BK235" s="1596"/>
      <c r="BL235" s="1596"/>
      <c r="BM235" s="387"/>
      <c r="BN235" s="386"/>
      <c r="BO235" s="386"/>
    </row>
    <row r="236" spans="7:67" s="371" customFormat="1" ht="12.75">
      <c r="G236" s="385"/>
      <c r="H236" s="1577"/>
      <c r="I236" s="1577"/>
      <c r="J236" s="1577"/>
      <c r="K236" s="1577"/>
      <c r="L236" s="1577"/>
      <c r="M236" s="1577"/>
      <c r="N236" s="1577"/>
      <c r="O236" s="1577"/>
      <c r="P236" s="1577"/>
      <c r="Q236" s="1577"/>
      <c r="R236" s="1577"/>
      <c r="S236" s="1577"/>
      <c r="T236" s="1577"/>
      <c r="U236" s="1596"/>
      <c r="V236" s="1596"/>
      <c r="W236" s="1596"/>
      <c r="X236" s="1596"/>
      <c r="Y236" s="1596"/>
      <c r="Z236" s="1596"/>
      <c r="AA236" s="1596"/>
      <c r="AB236" s="1596"/>
      <c r="AC236" s="1596"/>
      <c r="AD236" s="1596"/>
      <c r="AE236" s="1596"/>
      <c r="AF236" s="1596"/>
      <c r="AG236" s="1596"/>
      <c r="AH236" s="1596"/>
      <c r="AI236" s="1596"/>
      <c r="AJ236" s="1596"/>
      <c r="AK236" s="1596"/>
      <c r="AL236" s="1596"/>
      <c r="AM236" s="1596"/>
      <c r="AN236" s="1596"/>
      <c r="AO236" s="1596"/>
      <c r="AP236" s="1596"/>
      <c r="AQ236" s="1596"/>
      <c r="AR236" s="1596"/>
      <c r="AS236" s="1596"/>
      <c r="AT236" s="1596"/>
      <c r="AU236" s="1596"/>
      <c r="AV236" s="1596"/>
      <c r="AW236" s="1596"/>
      <c r="AX236" s="1596"/>
      <c r="AY236" s="1596"/>
      <c r="AZ236" s="1596"/>
      <c r="BA236" s="1596"/>
      <c r="BB236" s="1596"/>
      <c r="BC236" s="1596"/>
      <c r="BD236" s="1596"/>
      <c r="BE236" s="1596"/>
      <c r="BF236" s="1596"/>
      <c r="BG236" s="1596"/>
      <c r="BH236" s="1596"/>
      <c r="BI236" s="1596"/>
      <c r="BJ236" s="1596"/>
      <c r="BK236" s="1596"/>
      <c r="BL236" s="1596"/>
      <c r="BM236" s="387"/>
      <c r="BN236" s="386"/>
      <c r="BO236" s="386"/>
    </row>
    <row r="237" spans="7:67" s="371" customFormat="1" ht="12.75">
      <c r="G237" s="385"/>
      <c r="H237" s="1577"/>
      <c r="I237" s="1577"/>
      <c r="J237" s="1577"/>
      <c r="K237" s="1577"/>
      <c r="L237" s="1577"/>
      <c r="M237" s="1577"/>
      <c r="N237" s="1577"/>
      <c r="O237" s="1577"/>
      <c r="P237" s="1577"/>
      <c r="Q237" s="1577"/>
      <c r="R237" s="1577"/>
      <c r="S237" s="1577"/>
      <c r="T237" s="1577"/>
      <c r="U237" s="1596"/>
      <c r="V237" s="1596"/>
      <c r="W237" s="1596"/>
      <c r="X237" s="1596"/>
      <c r="Y237" s="1596"/>
      <c r="Z237" s="1596"/>
      <c r="AA237" s="1596"/>
      <c r="AB237" s="1596"/>
      <c r="AC237" s="1596"/>
      <c r="AD237" s="1596"/>
      <c r="AE237" s="1596"/>
      <c r="AF237" s="1596"/>
      <c r="AG237" s="1596"/>
      <c r="AH237" s="1596"/>
      <c r="AI237" s="1596"/>
      <c r="AJ237" s="1596"/>
      <c r="AK237" s="1596"/>
      <c r="AL237" s="1596"/>
      <c r="AM237" s="1596"/>
      <c r="AN237" s="1596"/>
      <c r="AO237" s="1596"/>
      <c r="AP237" s="1596"/>
      <c r="AQ237" s="1596"/>
      <c r="AR237" s="1596"/>
      <c r="AS237" s="1596"/>
      <c r="AT237" s="1596"/>
      <c r="AU237" s="1596"/>
      <c r="AV237" s="1596"/>
      <c r="AW237" s="1596"/>
      <c r="AX237" s="1596"/>
      <c r="AY237" s="1596"/>
      <c r="AZ237" s="1596"/>
      <c r="BA237" s="1596"/>
      <c r="BB237" s="1596"/>
      <c r="BC237" s="1596"/>
      <c r="BD237" s="1596"/>
      <c r="BE237" s="1596"/>
      <c r="BF237" s="1596"/>
      <c r="BG237" s="1596"/>
      <c r="BH237" s="1596"/>
      <c r="BI237" s="1596"/>
      <c r="BJ237" s="1596"/>
      <c r="BK237" s="1596"/>
      <c r="BL237" s="1596"/>
      <c r="BM237" s="387"/>
      <c r="BN237" s="386"/>
      <c r="BO237" s="386"/>
    </row>
    <row r="238" spans="7:67" s="371" customFormat="1" ht="12.75">
      <c r="G238" s="385"/>
      <c r="H238" s="1577"/>
      <c r="I238" s="1577"/>
      <c r="J238" s="1577"/>
      <c r="K238" s="1577"/>
      <c r="L238" s="1577"/>
      <c r="M238" s="1577"/>
      <c r="N238" s="1577"/>
      <c r="O238" s="1577"/>
      <c r="P238" s="1577"/>
      <c r="Q238" s="1577"/>
      <c r="R238" s="1577"/>
      <c r="S238" s="1577"/>
      <c r="T238" s="1577"/>
      <c r="U238" s="1596"/>
      <c r="V238" s="1596"/>
      <c r="W238" s="1596"/>
      <c r="X238" s="1596"/>
      <c r="Y238" s="1596"/>
      <c r="Z238" s="1596"/>
      <c r="AA238" s="1596"/>
      <c r="AB238" s="1596"/>
      <c r="AC238" s="1596"/>
      <c r="AD238" s="1596"/>
      <c r="AE238" s="1596"/>
      <c r="AF238" s="1596"/>
      <c r="AG238" s="1596"/>
      <c r="AH238" s="1596"/>
      <c r="AI238" s="1596"/>
      <c r="AJ238" s="1596"/>
      <c r="AK238" s="1596"/>
      <c r="AL238" s="1596"/>
      <c r="AM238" s="1596"/>
      <c r="AN238" s="1596"/>
      <c r="AO238" s="1596"/>
      <c r="AP238" s="1596"/>
      <c r="AQ238" s="1596"/>
      <c r="AR238" s="1596"/>
      <c r="AS238" s="1596"/>
      <c r="AT238" s="1596"/>
      <c r="AU238" s="1596"/>
      <c r="AV238" s="1596"/>
      <c r="AW238" s="1596"/>
      <c r="AX238" s="1596"/>
      <c r="AY238" s="1596"/>
      <c r="AZ238" s="1596"/>
      <c r="BA238" s="1596"/>
      <c r="BB238" s="1596"/>
      <c r="BC238" s="1596"/>
      <c r="BD238" s="1596"/>
      <c r="BE238" s="1596"/>
      <c r="BF238" s="1596"/>
      <c r="BG238" s="1596"/>
      <c r="BH238" s="1596"/>
      <c r="BI238" s="1596"/>
      <c r="BJ238" s="1596"/>
      <c r="BK238" s="1596"/>
      <c r="BL238" s="1596"/>
      <c r="BM238" s="387"/>
      <c r="BN238" s="386"/>
      <c r="BO238" s="386"/>
    </row>
    <row r="239" spans="7:67" s="371" customFormat="1" ht="12.75">
      <c r="G239" s="385"/>
      <c r="H239" s="1577"/>
      <c r="I239" s="1577"/>
      <c r="J239" s="1577"/>
      <c r="K239" s="1577"/>
      <c r="L239" s="1577"/>
      <c r="M239" s="1577"/>
      <c r="N239" s="1577"/>
      <c r="O239" s="1577"/>
      <c r="P239" s="1577"/>
      <c r="Q239" s="1577"/>
      <c r="R239" s="1577"/>
      <c r="S239" s="1577"/>
      <c r="T239" s="1577"/>
      <c r="U239" s="1596"/>
      <c r="V239" s="1596"/>
      <c r="W239" s="1596"/>
      <c r="X239" s="1596"/>
      <c r="Y239" s="1596"/>
      <c r="Z239" s="1596"/>
      <c r="AA239" s="1596"/>
      <c r="AB239" s="1596"/>
      <c r="AC239" s="1596"/>
      <c r="AD239" s="1596"/>
      <c r="AE239" s="1596"/>
      <c r="AF239" s="1596"/>
      <c r="AG239" s="1596"/>
      <c r="AH239" s="1596"/>
      <c r="AI239" s="1596"/>
      <c r="AJ239" s="1596"/>
      <c r="AK239" s="1596"/>
      <c r="AL239" s="1596"/>
      <c r="AM239" s="1596"/>
      <c r="AN239" s="1596"/>
      <c r="AO239" s="1596"/>
      <c r="AP239" s="1596"/>
      <c r="AQ239" s="1596"/>
      <c r="AR239" s="1596"/>
      <c r="AS239" s="1596"/>
      <c r="AT239" s="1596"/>
      <c r="AU239" s="1596"/>
      <c r="AV239" s="1596"/>
      <c r="AW239" s="1596"/>
      <c r="AX239" s="1596"/>
      <c r="AY239" s="1596"/>
      <c r="AZ239" s="1596"/>
      <c r="BA239" s="1596"/>
      <c r="BB239" s="1596"/>
      <c r="BC239" s="1596"/>
      <c r="BD239" s="1596"/>
      <c r="BE239" s="1596"/>
      <c r="BF239" s="1596"/>
      <c r="BG239" s="1596"/>
      <c r="BH239" s="1596"/>
      <c r="BI239" s="1596"/>
      <c r="BJ239" s="1596"/>
      <c r="BK239" s="1596"/>
      <c r="BL239" s="1596"/>
      <c r="BM239" s="387"/>
      <c r="BN239" s="386"/>
      <c r="BO239" s="386"/>
    </row>
    <row r="240" spans="7:65" s="371" customFormat="1" ht="12.75">
      <c r="G240" s="385"/>
      <c r="H240" s="1577"/>
      <c r="I240" s="1577"/>
      <c r="J240" s="1577"/>
      <c r="K240" s="1577"/>
      <c r="L240" s="1577"/>
      <c r="M240" s="1577"/>
      <c r="N240" s="1577"/>
      <c r="O240" s="1577"/>
      <c r="P240" s="1577"/>
      <c r="Q240" s="1577"/>
      <c r="R240" s="1577"/>
      <c r="S240" s="1577"/>
      <c r="T240" s="1577"/>
      <c r="U240" s="1596"/>
      <c r="V240" s="1596"/>
      <c r="W240" s="1596"/>
      <c r="X240" s="1596"/>
      <c r="Y240" s="1596"/>
      <c r="Z240" s="1596"/>
      <c r="AA240" s="1596"/>
      <c r="AB240" s="1596"/>
      <c r="AC240" s="1596"/>
      <c r="AD240" s="1596"/>
      <c r="AE240" s="1596"/>
      <c r="AF240" s="1596"/>
      <c r="AG240" s="1596"/>
      <c r="AH240" s="1596"/>
      <c r="AI240" s="1596"/>
      <c r="AJ240" s="1596"/>
      <c r="AK240" s="1596"/>
      <c r="AL240" s="1596"/>
      <c r="AM240" s="1596"/>
      <c r="AN240" s="1596"/>
      <c r="AO240" s="1596"/>
      <c r="AP240" s="1596"/>
      <c r="AQ240" s="1596"/>
      <c r="AR240" s="1596"/>
      <c r="AS240" s="1596"/>
      <c r="AT240" s="1596"/>
      <c r="AU240" s="1596"/>
      <c r="AV240" s="1596"/>
      <c r="AW240" s="1596"/>
      <c r="AX240" s="1596"/>
      <c r="AY240" s="1596"/>
      <c r="AZ240" s="1596"/>
      <c r="BA240" s="1596"/>
      <c r="BB240" s="1596"/>
      <c r="BC240" s="1596"/>
      <c r="BD240" s="1596"/>
      <c r="BE240" s="1596"/>
      <c r="BF240" s="1596"/>
      <c r="BG240" s="1596"/>
      <c r="BH240" s="1596"/>
      <c r="BI240" s="1596"/>
      <c r="BJ240" s="1596"/>
      <c r="BK240" s="1596"/>
      <c r="BL240" s="1596"/>
      <c r="BM240" s="384"/>
    </row>
    <row r="241" spans="7:65" s="371" customFormat="1" ht="15.75">
      <c r="G241" s="385"/>
      <c r="H241" s="1604"/>
      <c r="I241" s="1604"/>
      <c r="J241" s="1604"/>
      <c r="K241" s="1604"/>
      <c r="L241" s="1604"/>
      <c r="M241" s="1604"/>
      <c r="N241" s="1604"/>
      <c r="O241" s="1604"/>
      <c r="P241" s="1604"/>
      <c r="Q241" s="1604"/>
      <c r="R241" s="1604"/>
      <c r="S241" s="1604"/>
      <c r="T241" s="1604"/>
      <c r="U241" s="1596"/>
      <c r="V241" s="1596"/>
      <c r="W241" s="1596"/>
      <c r="X241" s="1596"/>
      <c r="Y241" s="1596"/>
      <c r="Z241" s="1596"/>
      <c r="AA241" s="1596"/>
      <c r="AB241" s="1596"/>
      <c r="AC241" s="1596"/>
      <c r="AD241" s="1596"/>
      <c r="AE241" s="1596"/>
      <c r="AF241" s="1596"/>
      <c r="AG241" s="1596"/>
      <c r="AH241" s="1596"/>
      <c r="AI241" s="1596"/>
      <c r="AJ241" s="1596"/>
      <c r="AK241" s="1596"/>
      <c r="AL241" s="1596"/>
      <c r="AM241" s="1596"/>
      <c r="AN241" s="1596"/>
      <c r="AO241" s="1596"/>
      <c r="AP241" s="1596"/>
      <c r="AQ241" s="1596"/>
      <c r="AR241" s="1596"/>
      <c r="AS241" s="1596"/>
      <c r="AT241" s="1596"/>
      <c r="AU241" s="1596"/>
      <c r="AV241" s="1596"/>
      <c r="AW241" s="1596"/>
      <c r="AX241" s="1596"/>
      <c r="AY241" s="1596"/>
      <c r="AZ241" s="1596"/>
      <c r="BA241" s="1596"/>
      <c r="BB241" s="1596"/>
      <c r="BC241" s="1596"/>
      <c r="BD241" s="1596"/>
      <c r="BE241" s="1596"/>
      <c r="BF241" s="1596"/>
      <c r="BG241" s="1596"/>
      <c r="BH241" s="1596"/>
      <c r="BI241" s="1596"/>
      <c r="BJ241" s="1596"/>
      <c r="BK241" s="1596"/>
      <c r="BL241" s="1596"/>
      <c r="BM241" s="384"/>
    </row>
    <row r="242" spans="7:65" s="371" customFormat="1" ht="12.75">
      <c r="G242" s="385"/>
      <c r="H242" s="1577"/>
      <c r="I242" s="1577"/>
      <c r="J242" s="1577"/>
      <c r="K242" s="1577"/>
      <c r="L242" s="1577"/>
      <c r="M242" s="1577"/>
      <c r="N242" s="1577"/>
      <c r="O242" s="1577"/>
      <c r="P242" s="1577"/>
      <c r="Q242" s="1577"/>
      <c r="R242" s="1577"/>
      <c r="S242" s="1577"/>
      <c r="T242" s="1577"/>
      <c r="U242" s="1596"/>
      <c r="V242" s="1596"/>
      <c r="W242" s="1596"/>
      <c r="X242" s="1596"/>
      <c r="Y242" s="1596"/>
      <c r="Z242" s="1596"/>
      <c r="AA242" s="1596"/>
      <c r="AB242" s="1596"/>
      <c r="AC242" s="1596"/>
      <c r="AD242" s="1596"/>
      <c r="AE242" s="1596"/>
      <c r="AF242" s="1596"/>
      <c r="AG242" s="1596"/>
      <c r="AH242" s="1596"/>
      <c r="AI242" s="1596"/>
      <c r="AJ242" s="1596"/>
      <c r="AK242" s="1596"/>
      <c r="AL242" s="1596"/>
      <c r="AM242" s="1596"/>
      <c r="AN242" s="1596"/>
      <c r="AO242" s="1596"/>
      <c r="AP242" s="1596"/>
      <c r="AQ242" s="1596"/>
      <c r="AR242" s="1596"/>
      <c r="AS242" s="1596"/>
      <c r="AT242" s="1596"/>
      <c r="AU242" s="1596"/>
      <c r="AV242" s="1596"/>
      <c r="AW242" s="1596"/>
      <c r="AX242" s="1596"/>
      <c r="AY242" s="1596"/>
      <c r="AZ242" s="1596"/>
      <c r="BA242" s="1596"/>
      <c r="BB242" s="1596"/>
      <c r="BC242" s="1596"/>
      <c r="BD242" s="1596"/>
      <c r="BE242" s="1596"/>
      <c r="BF242" s="1596"/>
      <c r="BG242" s="1596"/>
      <c r="BH242" s="1596"/>
      <c r="BI242" s="1596"/>
      <c r="BJ242" s="1596"/>
      <c r="BK242" s="1596"/>
      <c r="BL242" s="1596"/>
      <c r="BM242" s="384"/>
    </row>
    <row r="243" spans="7:65" s="371" customFormat="1" ht="12.75">
      <c r="G243" s="385"/>
      <c r="H243" s="1577"/>
      <c r="I243" s="1577"/>
      <c r="J243" s="1577"/>
      <c r="K243" s="1577"/>
      <c r="L243" s="1577"/>
      <c r="M243" s="1577"/>
      <c r="N243" s="1577"/>
      <c r="O243" s="1577"/>
      <c r="P243" s="1577"/>
      <c r="Q243" s="1577"/>
      <c r="R243" s="1577"/>
      <c r="S243" s="1577"/>
      <c r="T243" s="1577"/>
      <c r="U243" s="1596"/>
      <c r="V243" s="1596"/>
      <c r="W243" s="1596"/>
      <c r="X243" s="1596"/>
      <c r="Y243" s="1596"/>
      <c r="Z243" s="1596"/>
      <c r="AA243" s="1596"/>
      <c r="AB243" s="1596"/>
      <c r="AC243" s="1596"/>
      <c r="AD243" s="1596"/>
      <c r="AE243" s="1596"/>
      <c r="AF243" s="1596"/>
      <c r="AG243" s="1596"/>
      <c r="AH243" s="1596"/>
      <c r="AI243" s="1596"/>
      <c r="AJ243" s="1596"/>
      <c r="AK243" s="1596"/>
      <c r="AL243" s="1596"/>
      <c r="AM243" s="1596"/>
      <c r="AN243" s="1596"/>
      <c r="AO243" s="1596"/>
      <c r="AP243" s="1596"/>
      <c r="AQ243" s="1596"/>
      <c r="AR243" s="1596"/>
      <c r="AS243" s="1596"/>
      <c r="AT243" s="1596"/>
      <c r="AU243" s="1596"/>
      <c r="AV243" s="1596"/>
      <c r="AW243" s="1596"/>
      <c r="AX243" s="1596"/>
      <c r="AY243" s="1596"/>
      <c r="AZ243" s="1596"/>
      <c r="BA243" s="1596"/>
      <c r="BB243" s="1596"/>
      <c r="BC243" s="1596"/>
      <c r="BD243" s="1596"/>
      <c r="BE243" s="1596"/>
      <c r="BF243" s="1596"/>
      <c r="BG243" s="1596"/>
      <c r="BH243" s="1596"/>
      <c r="BI243" s="1596"/>
      <c r="BJ243" s="1596"/>
      <c r="BK243" s="1596"/>
      <c r="BL243" s="1596"/>
      <c r="BM243" s="384"/>
    </row>
    <row r="244" spans="7:65" s="371" customFormat="1" ht="12.75">
      <c r="G244" s="385"/>
      <c r="H244" s="1577"/>
      <c r="I244" s="1577"/>
      <c r="J244" s="1577"/>
      <c r="K244" s="1577"/>
      <c r="L244" s="1577"/>
      <c r="M244" s="1577"/>
      <c r="N244" s="1577"/>
      <c r="O244" s="1577"/>
      <c r="P244" s="1577"/>
      <c r="Q244" s="1577"/>
      <c r="R244" s="1577"/>
      <c r="S244" s="1577"/>
      <c r="T244" s="1577"/>
      <c r="U244" s="1596"/>
      <c r="V244" s="1596"/>
      <c r="W244" s="1596"/>
      <c r="X244" s="1596"/>
      <c r="Y244" s="1596"/>
      <c r="Z244" s="1596"/>
      <c r="AA244" s="1596"/>
      <c r="AB244" s="1596"/>
      <c r="AC244" s="1596"/>
      <c r="AD244" s="1596"/>
      <c r="AE244" s="1596"/>
      <c r="AF244" s="1596"/>
      <c r="AG244" s="1596"/>
      <c r="AH244" s="1596"/>
      <c r="AI244" s="1596"/>
      <c r="AJ244" s="1596"/>
      <c r="AK244" s="1596"/>
      <c r="AL244" s="1596"/>
      <c r="AM244" s="1596"/>
      <c r="AN244" s="1596"/>
      <c r="AO244" s="1596"/>
      <c r="AP244" s="1596"/>
      <c r="AQ244" s="1596"/>
      <c r="AR244" s="1596"/>
      <c r="AS244" s="1596"/>
      <c r="AT244" s="1596"/>
      <c r="AU244" s="1596"/>
      <c r="AV244" s="1596"/>
      <c r="AW244" s="1596"/>
      <c r="AX244" s="1596"/>
      <c r="AY244" s="1596"/>
      <c r="AZ244" s="1596"/>
      <c r="BA244" s="1596"/>
      <c r="BB244" s="1596"/>
      <c r="BC244" s="1596"/>
      <c r="BD244" s="1596"/>
      <c r="BE244" s="1596"/>
      <c r="BF244" s="1596"/>
      <c r="BG244" s="1596"/>
      <c r="BH244" s="1596"/>
      <c r="BI244" s="1596"/>
      <c r="BJ244" s="1596"/>
      <c r="BK244" s="1596"/>
      <c r="BL244" s="1596"/>
      <c r="BM244" s="384"/>
    </row>
    <row r="245" spans="7:65" s="371" customFormat="1" ht="12.75">
      <c r="G245" s="385"/>
      <c r="H245" s="1577"/>
      <c r="I245" s="1577"/>
      <c r="J245" s="1577"/>
      <c r="K245" s="1577"/>
      <c r="L245" s="1577"/>
      <c r="M245" s="1577"/>
      <c r="N245" s="1577"/>
      <c r="O245" s="1577"/>
      <c r="P245" s="1577"/>
      <c r="Q245" s="1577"/>
      <c r="R245" s="1577"/>
      <c r="S245" s="1577"/>
      <c r="T245" s="1577"/>
      <c r="U245" s="1596"/>
      <c r="V245" s="1596"/>
      <c r="W245" s="1596"/>
      <c r="X245" s="1596"/>
      <c r="Y245" s="1596"/>
      <c r="Z245" s="1596"/>
      <c r="AA245" s="1596"/>
      <c r="AB245" s="1596"/>
      <c r="AC245" s="1596"/>
      <c r="AD245" s="1596"/>
      <c r="AE245" s="1596"/>
      <c r="AF245" s="1596"/>
      <c r="AG245" s="1596"/>
      <c r="AH245" s="1596"/>
      <c r="AI245" s="1596"/>
      <c r="AJ245" s="1596"/>
      <c r="AK245" s="1596"/>
      <c r="AL245" s="1596"/>
      <c r="AM245" s="1596"/>
      <c r="AN245" s="1596"/>
      <c r="AO245" s="1596"/>
      <c r="AP245" s="1596"/>
      <c r="AQ245" s="1596"/>
      <c r="AR245" s="1596"/>
      <c r="AS245" s="1596"/>
      <c r="AT245" s="1596"/>
      <c r="AU245" s="1596"/>
      <c r="AV245" s="1596"/>
      <c r="AW245" s="1596"/>
      <c r="AX245" s="1596"/>
      <c r="AY245" s="1596"/>
      <c r="AZ245" s="1596"/>
      <c r="BA245" s="1596"/>
      <c r="BB245" s="1596"/>
      <c r="BC245" s="1596"/>
      <c r="BD245" s="1596"/>
      <c r="BE245" s="1596"/>
      <c r="BF245" s="1596"/>
      <c r="BG245" s="1596"/>
      <c r="BH245" s="1596"/>
      <c r="BI245" s="1596"/>
      <c r="BJ245" s="1596"/>
      <c r="BK245" s="1596"/>
      <c r="BL245" s="1596"/>
      <c r="BM245" s="384"/>
    </row>
    <row r="246" spans="7:65" s="371" customFormat="1" ht="12.75">
      <c r="G246" s="385"/>
      <c r="H246" s="1577"/>
      <c r="I246" s="1577"/>
      <c r="J246" s="1577"/>
      <c r="K246" s="1577"/>
      <c r="L246" s="1577"/>
      <c r="M246" s="1577"/>
      <c r="N246" s="1577"/>
      <c r="O246" s="1577"/>
      <c r="P246" s="1577"/>
      <c r="Q246" s="1577"/>
      <c r="R246" s="1577"/>
      <c r="S246" s="1577"/>
      <c r="T246" s="1577"/>
      <c r="U246" s="1596"/>
      <c r="V246" s="1596"/>
      <c r="W246" s="1596"/>
      <c r="X246" s="1596"/>
      <c r="Y246" s="1596"/>
      <c r="Z246" s="1596"/>
      <c r="AA246" s="1596"/>
      <c r="AB246" s="1596"/>
      <c r="AC246" s="1596"/>
      <c r="AD246" s="1596"/>
      <c r="AE246" s="1596"/>
      <c r="AF246" s="1596"/>
      <c r="AG246" s="1596"/>
      <c r="AH246" s="1596"/>
      <c r="AI246" s="1596"/>
      <c r="AJ246" s="1596"/>
      <c r="AK246" s="1596"/>
      <c r="AL246" s="1596"/>
      <c r="AM246" s="1596"/>
      <c r="AN246" s="1596"/>
      <c r="AO246" s="1596"/>
      <c r="AP246" s="1596"/>
      <c r="AQ246" s="1596"/>
      <c r="AR246" s="1596"/>
      <c r="AS246" s="1596"/>
      <c r="AT246" s="1596"/>
      <c r="AU246" s="1596"/>
      <c r="AV246" s="1596"/>
      <c r="AW246" s="1596"/>
      <c r="AX246" s="1596"/>
      <c r="AY246" s="1596"/>
      <c r="AZ246" s="1596"/>
      <c r="BA246" s="1596"/>
      <c r="BB246" s="1596"/>
      <c r="BC246" s="1596"/>
      <c r="BD246" s="1596"/>
      <c r="BE246" s="1596"/>
      <c r="BF246" s="1596"/>
      <c r="BG246" s="1596"/>
      <c r="BH246" s="1596"/>
      <c r="BI246" s="1596"/>
      <c r="BJ246" s="1596"/>
      <c r="BK246" s="1596"/>
      <c r="BL246" s="1596"/>
      <c r="BM246" s="384"/>
    </row>
    <row r="247" spans="7:65" s="371" customFormat="1" ht="12.75">
      <c r="G247" s="385"/>
      <c r="H247" s="1577"/>
      <c r="I247" s="1577"/>
      <c r="J247" s="1577"/>
      <c r="K247" s="1577"/>
      <c r="L247" s="1577"/>
      <c r="M247" s="1577"/>
      <c r="N247" s="1577"/>
      <c r="O247" s="1577"/>
      <c r="P247" s="1577"/>
      <c r="Q247" s="1577"/>
      <c r="R247" s="1577"/>
      <c r="S247" s="1577"/>
      <c r="T247" s="1577"/>
      <c r="U247" s="1596"/>
      <c r="V247" s="1596"/>
      <c r="W247" s="1596"/>
      <c r="X247" s="1596"/>
      <c r="Y247" s="1596"/>
      <c r="Z247" s="1596"/>
      <c r="AA247" s="1596"/>
      <c r="AB247" s="1596"/>
      <c r="AC247" s="1596"/>
      <c r="AD247" s="1596"/>
      <c r="AE247" s="1596"/>
      <c r="AF247" s="1596"/>
      <c r="AG247" s="1596"/>
      <c r="AH247" s="1596"/>
      <c r="AI247" s="1596"/>
      <c r="AJ247" s="1596"/>
      <c r="AK247" s="1596"/>
      <c r="AL247" s="1596"/>
      <c r="AM247" s="1596"/>
      <c r="AN247" s="1596"/>
      <c r="AO247" s="1596"/>
      <c r="AP247" s="1596"/>
      <c r="AQ247" s="1596"/>
      <c r="AR247" s="1596"/>
      <c r="AS247" s="1596"/>
      <c r="AT247" s="1596"/>
      <c r="AU247" s="1596"/>
      <c r="AV247" s="1596"/>
      <c r="AW247" s="1596"/>
      <c r="AX247" s="1596"/>
      <c r="AY247" s="1596"/>
      <c r="AZ247" s="1596"/>
      <c r="BA247" s="1596"/>
      <c r="BB247" s="1596"/>
      <c r="BC247" s="1596"/>
      <c r="BD247" s="1596"/>
      <c r="BE247" s="1596"/>
      <c r="BF247" s="1596"/>
      <c r="BG247" s="1596"/>
      <c r="BH247" s="1596"/>
      <c r="BI247" s="1596"/>
      <c r="BJ247" s="1596"/>
      <c r="BK247" s="1596"/>
      <c r="BL247" s="1596"/>
      <c r="BM247" s="384"/>
    </row>
    <row r="248" spans="7:65" s="371" customFormat="1" ht="12.75">
      <c r="G248" s="385"/>
      <c r="H248" s="1577"/>
      <c r="I248" s="1577"/>
      <c r="J248" s="1577"/>
      <c r="K248" s="1577"/>
      <c r="L248" s="1577"/>
      <c r="M248" s="1577"/>
      <c r="N248" s="1577"/>
      <c r="O248" s="1577"/>
      <c r="P248" s="1577"/>
      <c r="Q248" s="1577"/>
      <c r="R248" s="1577"/>
      <c r="S248" s="1577"/>
      <c r="T248" s="1577"/>
      <c r="U248" s="1596"/>
      <c r="V248" s="1596"/>
      <c r="W248" s="1596"/>
      <c r="X248" s="1596"/>
      <c r="Y248" s="1596"/>
      <c r="Z248" s="1596"/>
      <c r="AA248" s="1596"/>
      <c r="AB248" s="1596"/>
      <c r="AC248" s="1596"/>
      <c r="AD248" s="1596"/>
      <c r="AE248" s="1596"/>
      <c r="AF248" s="1596"/>
      <c r="AG248" s="1596"/>
      <c r="AH248" s="1596"/>
      <c r="AI248" s="1596"/>
      <c r="AJ248" s="1596"/>
      <c r="AK248" s="1596"/>
      <c r="AL248" s="1596"/>
      <c r="AM248" s="1596"/>
      <c r="AN248" s="1596"/>
      <c r="AO248" s="1596"/>
      <c r="AP248" s="1596"/>
      <c r="AQ248" s="1596"/>
      <c r="AR248" s="1596"/>
      <c r="AS248" s="1596"/>
      <c r="AT248" s="1596"/>
      <c r="AU248" s="1596"/>
      <c r="AV248" s="1596"/>
      <c r="AW248" s="1596"/>
      <c r="AX248" s="1596"/>
      <c r="AY248" s="1596"/>
      <c r="AZ248" s="1596"/>
      <c r="BA248" s="1596"/>
      <c r="BB248" s="1596"/>
      <c r="BC248" s="1596"/>
      <c r="BD248" s="1596"/>
      <c r="BE248" s="1596"/>
      <c r="BF248" s="1596"/>
      <c r="BG248" s="1596"/>
      <c r="BH248" s="1596"/>
      <c r="BI248" s="1596"/>
      <c r="BJ248" s="1596"/>
      <c r="BK248" s="1596"/>
      <c r="BL248" s="1596"/>
      <c r="BM248" s="384"/>
    </row>
    <row r="249" spans="7:65" s="371" customFormat="1" ht="12.75">
      <c r="G249" s="385"/>
      <c r="H249" s="1577"/>
      <c r="I249" s="1577"/>
      <c r="J249" s="1577"/>
      <c r="K249" s="1577"/>
      <c r="L249" s="1577"/>
      <c r="M249" s="1577"/>
      <c r="N249" s="1577"/>
      <c r="O249" s="1577"/>
      <c r="P249" s="1577"/>
      <c r="Q249" s="1577"/>
      <c r="R249" s="1577"/>
      <c r="S249" s="1577"/>
      <c r="T249" s="1577"/>
      <c r="U249" s="1596"/>
      <c r="V249" s="1596"/>
      <c r="W249" s="1596"/>
      <c r="X249" s="1596"/>
      <c r="Y249" s="1596"/>
      <c r="Z249" s="1596"/>
      <c r="AA249" s="1596"/>
      <c r="AB249" s="1596"/>
      <c r="AC249" s="1596"/>
      <c r="AD249" s="1596"/>
      <c r="AE249" s="1596"/>
      <c r="AF249" s="1596"/>
      <c r="AG249" s="1596"/>
      <c r="AH249" s="1596"/>
      <c r="AI249" s="1596"/>
      <c r="AJ249" s="1596"/>
      <c r="AK249" s="1596"/>
      <c r="AL249" s="1596"/>
      <c r="AM249" s="1596"/>
      <c r="AN249" s="1596"/>
      <c r="AO249" s="1596"/>
      <c r="AP249" s="1596"/>
      <c r="AQ249" s="1596"/>
      <c r="AR249" s="1596"/>
      <c r="AS249" s="1596"/>
      <c r="AT249" s="1596"/>
      <c r="AU249" s="1596"/>
      <c r="AV249" s="1596"/>
      <c r="AW249" s="1596"/>
      <c r="AX249" s="1596"/>
      <c r="AY249" s="1596"/>
      <c r="AZ249" s="1596"/>
      <c r="BA249" s="1618"/>
      <c r="BB249" s="1596"/>
      <c r="BC249" s="1596"/>
      <c r="BD249" s="1596"/>
      <c r="BE249" s="1596"/>
      <c r="BF249" s="1596"/>
      <c r="BG249" s="1596"/>
      <c r="BH249" s="1596"/>
      <c r="BI249" s="1596"/>
      <c r="BJ249" s="1596"/>
      <c r="BK249" s="1596"/>
      <c r="BL249" s="1596"/>
      <c r="BM249" s="384"/>
    </row>
    <row r="250" spans="7:65" s="371" customFormat="1" ht="15.75">
      <c r="G250" s="385"/>
      <c r="H250" s="1604"/>
      <c r="I250" s="1604"/>
      <c r="J250" s="1604"/>
      <c r="K250" s="1604"/>
      <c r="L250" s="1604"/>
      <c r="M250" s="1604"/>
      <c r="N250" s="1604"/>
      <c r="O250" s="1604"/>
      <c r="P250" s="1604"/>
      <c r="Q250" s="1604"/>
      <c r="R250" s="1604"/>
      <c r="S250" s="1604"/>
      <c r="T250" s="1604"/>
      <c r="U250" s="1596"/>
      <c r="V250" s="1596"/>
      <c r="W250" s="1596"/>
      <c r="X250" s="1596"/>
      <c r="Y250" s="1596"/>
      <c r="Z250" s="1596"/>
      <c r="AA250" s="1596"/>
      <c r="AB250" s="1596"/>
      <c r="AC250" s="1596"/>
      <c r="AD250" s="1596"/>
      <c r="AE250" s="1596"/>
      <c r="AF250" s="1596"/>
      <c r="AG250" s="1596"/>
      <c r="AH250" s="1596"/>
      <c r="AI250" s="1596"/>
      <c r="AJ250" s="1596"/>
      <c r="AK250" s="1596"/>
      <c r="AL250" s="1596"/>
      <c r="AM250" s="1596"/>
      <c r="AN250" s="1596"/>
      <c r="AO250" s="1596"/>
      <c r="AP250" s="1596"/>
      <c r="AQ250" s="1596"/>
      <c r="AR250" s="1596"/>
      <c r="AS250" s="1596"/>
      <c r="AT250" s="1596"/>
      <c r="AU250" s="1596"/>
      <c r="AV250" s="1596"/>
      <c r="AW250" s="1596"/>
      <c r="AX250" s="1596"/>
      <c r="AY250" s="1596"/>
      <c r="AZ250" s="1596"/>
      <c r="BA250" s="1596"/>
      <c r="BB250" s="1596"/>
      <c r="BC250" s="1596"/>
      <c r="BD250" s="1596"/>
      <c r="BE250" s="1596"/>
      <c r="BF250" s="1596"/>
      <c r="BG250" s="1596"/>
      <c r="BH250" s="1596"/>
      <c r="BI250" s="1596"/>
      <c r="BJ250" s="1596"/>
      <c r="BK250" s="1596"/>
      <c r="BL250" s="1596"/>
      <c r="BM250" s="384"/>
    </row>
    <row r="251" spans="8:65" s="371" customFormat="1" ht="12.75">
      <c r="H251" s="384"/>
      <c r="I251" s="384"/>
      <c r="J251" s="384"/>
      <c r="K251" s="384"/>
      <c r="L251" s="384"/>
      <c r="M251" s="384"/>
      <c r="N251" s="384"/>
      <c r="O251" s="384"/>
      <c r="P251" s="384"/>
      <c r="Q251" s="384"/>
      <c r="R251" s="384"/>
      <c r="S251" s="384"/>
      <c r="T251" s="384"/>
      <c r="U251" s="384"/>
      <c r="V251" s="384"/>
      <c r="W251" s="384"/>
      <c r="X251" s="384"/>
      <c r="Y251" s="384"/>
      <c r="Z251" s="384"/>
      <c r="AA251" s="384"/>
      <c r="AB251" s="384"/>
      <c r="AC251" s="384"/>
      <c r="AD251" s="384"/>
      <c r="AE251" s="384"/>
      <c r="AF251" s="384"/>
      <c r="AG251" s="384"/>
      <c r="AH251" s="384"/>
      <c r="AI251" s="384"/>
      <c r="AJ251" s="384"/>
      <c r="AK251" s="384"/>
      <c r="AL251" s="384"/>
      <c r="AM251" s="384"/>
      <c r="AN251" s="384"/>
      <c r="AO251" s="384"/>
      <c r="AP251" s="384"/>
      <c r="AQ251" s="384"/>
      <c r="AR251" s="384"/>
      <c r="AS251" s="384"/>
      <c r="AT251" s="384"/>
      <c r="AU251" s="384"/>
      <c r="AV251" s="384"/>
      <c r="AW251" s="384"/>
      <c r="AX251" s="384"/>
      <c r="AY251" s="384"/>
      <c r="AZ251" s="384"/>
      <c r="BA251" s="384"/>
      <c r="BB251" s="384"/>
      <c r="BC251" s="384"/>
      <c r="BD251" s="384"/>
      <c r="BE251" s="384"/>
      <c r="BF251" s="384"/>
      <c r="BG251" s="384"/>
      <c r="BH251" s="384"/>
      <c r="BI251" s="384"/>
      <c r="BJ251" s="384"/>
      <c r="BK251" s="384"/>
      <c r="BL251" s="384"/>
      <c r="BM251" s="384"/>
    </row>
    <row r="252" spans="8:65" s="371" customFormat="1" ht="12.75">
      <c r="H252" s="384"/>
      <c r="I252" s="384"/>
      <c r="J252" s="1566"/>
      <c r="K252" s="1566"/>
      <c r="L252" s="1566"/>
      <c r="M252" s="1566"/>
      <c r="N252" s="1566"/>
      <c r="O252" s="1566"/>
      <c r="P252" s="1566"/>
      <c r="Q252" s="1566"/>
      <c r="R252" s="1566"/>
      <c r="S252" s="1566"/>
      <c r="T252" s="1566"/>
      <c r="U252" s="1566"/>
      <c r="V252" s="1566"/>
      <c r="W252" s="1566"/>
      <c r="X252" s="1566"/>
      <c r="Y252" s="1566"/>
      <c r="Z252" s="1566"/>
      <c r="AA252" s="1566"/>
      <c r="AB252" s="1566"/>
      <c r="AC252" s="1566"/>
      <c r="AD252" s="1566"/>
      <c r="AE252" s="1566"/>
      <c r="AF252" s="1566"/>
      <c r="AG252" s="1566"/>
      <c r="AH252" s="1566"/>
      <c r="AI252" s="1566"/>
      <c r="AJ252" s="1566"/>
      <c r="AK252" s="1566"/>
      <c r="AL252" s="1566"/>
      <c r="AM252" s="1566"/>
      <c r="AN252" s="1566"/>
      <c r="AO252" s="1566"/>
      <c r="AP252" s="1566"/>
      <c r="AQ252" s="1566"/>
      <c r="AR252" s="1566"/>
      <c r="AS252" s="1566"/>
      <c r="AT252" s="1566"/>
      <c r="AU252" s="384"/>
      <c r="AV252" s="384"/>
      <c r="AW252" s="384"/>
      <c r="AX252" s="384"/>
      <c r="AY252" s="384"/>
      <c r="AZ252" s="384"/>
      <c r="BA252" s="384"/>
      <c r="BB252" s="384"/>
      <c r="BC252" s="384"/>
      <c r="BD252" s="384"/>
      <c r="BE252" s="384"/>
      <c r="BF252" s="384"/>
      <c r="BG252" s="384"/>
      <c r="BH252" s="384"/>
      <c r="BI252" s="384"/>
      <c r="BJ252" s="384"/>
      <c r="BK252" s="384"/>
      <c r="BL252" s="384"/>
      <c r="BM252" s="384"/>
    </row>
    <row r="253" spans="8:65" s="371" customFormat="1" ht="18">
      <c r="H253" s="384"/>
      <c r="I253" s="384"/>
      <c r="J253" s="384"/>
      <c r="K253" s="384"/>
      <c r="L253" s="384"/>
      <c r="M253" s="384"/>
      <c r="N253" s="384"/>
      <c r="O253" s="384"/>
      <c r="P253" s="384"/>
      <c r="Q253" s="384"/>
      <c r="R253" s="384"/>
      <c r="S253" s="384"/>
      <c r="T253" s="384"/>
      <c r="U253" s="384"/>
      <c r="V253" s="384"/>
      <c r="W253" s="384"/>
      <c r="X253" s="384"/>
      <c r="Y253" s="384"/>
      <c r="Z253" s="384"/>
      <c r="AA253" s="384"/>
      <c r="AB253" s="384"/>
      <c r="AC253" s="384"/>
      <c r="AD253" s="384"/>
      <c r="AE253" s="384"/>
      <c r="AF253" s="384"/>
      <c r="AG253" s="384"/>
      <c r="AH253" s="384"/>
      <c r="AI253" s="384"/>
      <c r="AJ253" s="384"/>
      <c r="AK253" s="384"/>
      <c r="AL253" s="384"/>
      <c r="AM253" s="384"/>
      <c r="AN253" s="384"/>
      <c r="AO253" s="384"/>
      <c r="AP253" s="384"/>
      <c r="AQ253" s="384"/>
      <c r="AR253" s="384"/>
      <c r="AS253" s="383"/>
      <c r="AT253" s="383"/>
      <c r="AU253" s="383"/>
      <c r="AV253" s="383"/>
      <c r="AW253" s="383"/>
      <c r="AX253" s="383"/>
      <c r="AY253" s="383"/>
      <c r="AZ253" s="383"/>
      <c r="BA253" s="383"/>
      <c r="BB253" s="383"/>
      <c r="BC253" s="383"/>
      <c r="BD253" s="383"/>
      <c r="BE253" s="383"/>
      <c r="BF253" s="383"/>
      <c r="BG253" s="383"/>
      <c r="BH253" s="383"/>
      <c r="BI253" s="383"/>
      <c r="BJ253" s="383"/>
      <c r="BK253" s="383"/>
      <c r="BL253" s="383"/>
      <c r="BM253" s="383"/>
    </row>
    <row r="254" spans="7:57" s="371" customFormat="1" ht="18">
      <c r="G254" s="384"/>
      <c r="H254" s="1597"/>
      <c r="I254" s="1597"/>
      <c r="J254" s="1597"/>
      <c r="K254" s="1597"/>
      <c r="L254" s="1597"/>
      <c r="M254" s="1597"/>
      <c r="N254" s="1597"/>
      <c r="O254" s="1597"/>
      <c r="P254" s="1597"/>
      <c r="Q254" s="1597"/>
      <c r="R254" s="1597"/>
      <c r="S254" s="1597"/>
      <c r="T254" s="1597"/>
      <c r="U254" s="1597"/>
      <c r="V254" s="1597"/>
      <c r="W254" s="1597"/>
      <c r="X254" s="1597"/>
      <c r="AC254" s="1597"/>
      <c r="AD254" s="1605"/>
      <c r="AE254" s="1605"/>
      <c r="AF254" s="1605"/>
      <c r="AG254" s="1605"/>
      <c r="AH254" s="1605"/>
      <c r="AI254" s="1605"/>
      <c r="AJ254" s="1605"/>
      <c r="AK254" s="1605"/>
      <c r="AL254" s="1605"/>
      <c r="AM254" s="1605"/>
      <c r="AN254" s="1605"/>
      <c r="AO254" s="1605"/>
      <c r="AP254" s="1605"/>
      <c r="AQ254" s="1605"/>
      <c r="AR254" s="1605"/>
      <c r="AS254" s="1605"/>
      <c r="AT254" s="1605"/>
      <c r="AU254" s="1605"/>
      <c r="AV254" s="1605"/>
      <c r="AW254" s="1605"/>
      <c r="AX254" s="1605"/>
      <c r="AY254" s="1605"/>
      <c r="AZ254" s="1605"/>
      <c r="BA254" s="1605"/>
      <c r="BB254" s="1605"/>
      <c r="BC254" s="1605"/>
      <c r="BD254" s="1605"/>
      <c r="BE254" s="1605"/>
    </row>
    <row r="255" s="371" customFormat="1" ht="12.75"/>
    <row r="256" s="371" customFormat="1" ht="12.75"/>
    <row r="257" s="371" customFormat="1" ht="12.75"/>
    <row r="258" s="371" customFormat="1" ht="12.75"/>
    <row r="259" s="371" customFormat="1" ht="12.75"/>
    <row r="260" s="371" customFormat="1" ht="12.75"/>
    <row r="261" spans="7:68" s="371" customFormat="1" ht="12.75">
      <c r="G261" s="372"/>
      <c r="H261" s="372"/>
      <c r="I261" s="372"/>
      <c r="J261" s="372"/>
      <c r="K261" s="372"/>
      <c r="L261" s="372"/>
      <c r="M261" s="372"/>
      <c r="N261" s="372"/>
      <c r="O261" s="372"/>
      <c r="P261" s="372"/>
      <c r="Q261" s="372"/>
      <c r="R261" s="372"/>
      <c r="S261" s="372"/>
      <c r="T261" s="372"/>
      <c r="U261" s="372"/>
      <c r="V261" s="372"/>
      <c r="W261" s="372"/>
      <c r="X261" s="372"/>
      <c r="Y261" s="372"/>
      <c r="Z261" s="372"/>
      <c r="AA261" s="372"/>
      <c r="AB261" s="372"/>
      <c r="AC261" s="372"/>
      <c r="AD261" s="372"/>
      <c r="AE261" s="372"/>
      <c r="AF261" s="372"/>
      <c r="AG261" s="372"/>
      <c r="AH261" s="372"/>
      <c r="AI261" s="372"/>
      <c r="AJ261" s="372"/>
      <c r="AK261" s="372"/>
      <c r="AL261" s="372"/>
      <c r="AM261" s="372"/>
      <c r="AN261" s="372"/>
      <c r="AO261" s="372"/>
      <c r="AP261" s="372"/>
      <c r="AQ261" s="372"/>
      <c r="AR261" s="372"/>
      <c r="AS261" s="372"/>
      <c r="AT261" s="372"/>
      <c r="AU261" s="372"/>
      <c r="AV261" s="372"/>
      <c r="AW261" s="372"/>
      <c r="AX261" s="372"/>
      <c r="AY261" s="372"/>
      <c r="AZ261" s="372"/>
      <c r="BA261" s="372"/>
      <c r="BB261" s="372"/>
      <c r="BC261" s="372"/>
      <c r="BD261" s="372"/>
      <c r="BE261" s="372"/>
      <c r="BF261" s="372"/>
      <c r="BG261" s="372"/>
      <c r="BH261" s="372"/>
      <c r="BI261" s="372"/>
      <c r="BJ261" s="372"/>
      <c r="BK261" s="372"/>
      <c r="BL261" s="372"/>
      <c r="BM261" s="372"/>
      <c r="BN261" s="372"/>
      <c r="BO261" s="372"/>
      <c r="BP261" s="372"/>
    </row>
    <row r="262" spans="7:68" s="371" customFormat="1" ht="18">
      <c r="G262" s="372"/>
      <c r="H262" s="372"/>
      <c r="I262" s="372"/>
      <c r="J262" s="372"/>
      <c r="K262" s="372"/>
      <c r="L262" s="372"/>
      <c r="M262" s="372"/>
      <c r="N262" s="372"/>
      <c r="O262" s="372"/>
      <c r="P262" s="372"/>
      <c r="Q262" s="372"/>
      <c r="R262" s="372"/>
      <c r="S262" s="372"/>
      <c r="T262" s="372"/>
      <c r="U262" s="372"/>
      <c r="V262" s="1619"/>
      <c r="W262" s="1619"/>
      <c r="X262" s="1619"/>
      <c r="Y262" s="1619"/>
      <c r="Z262" s="1619"/>
      <c r="AA262" s="1619"/>
      <c r="AB262" s="1619"/>
      <c r="AC262" s="1619"/>
      <c r="AD262" s="1619"/>
      <c r="AE262" s="1619"/>
      <c r="AF262" s="1619"/>
      <c r="AG262" s="1619"/>
      <c r="AH262" s="1619"/>
      <c r="AI262" s="1619"/>
      <c r="AJ262" s="1619"/>
      <c r="AK262" s="1619"/>
      <c r="AL262" s="1619"/>
      <c r="AM262" s="1619"/>
      <c r="AN262" s="1619"/>
      <c r="AO262" s="1619"/>
      <c r="AP262" s="1619"/>
      <c r="AQ262" s="1619"/>
      <c r="AR262" s="1619"/>
      <c r="AS262" s="1619"/>
      <c r="AT262" s="1619"/>
      <c r="AU262" s="1619"/>
      <c r="AV262" s="1619"/>
      <c r="AW262" s="1619"/>
      <c r="AX262" s="1619"/>
      <c r="AY262" s="1619"/>
      <c r="AZ262" s="1619"/>
      <c r="BA262" s="1619"/>
      <c r="BB262" s="1619"/>
      <c r="BC262" s="1619"/>
      <c r="BD262" s="1619"/>
      <c r="BE262" s="1619"/>
      <c r="BF262" s="1619"/>
      <c r="BG262" s="372"/>
      <c r="BH262" s="372"/>
      <c r="BI262" s="372"/>
      <c r="BJ262" s="372"/>
      <c r="BK262" s="372"/>
      <c r="BL262" s="372"/>
      <c r="BM262" s="372"/>
      <c r="BN262" s="372"/>
      <c r="BO262" s="372"/>
      <c r="BP262" s="372"/>
    </row>
    <row r="263" spans="7:68" s="371" customFormat="1" ht="12.75">
      <c r="G263" s="1593"/>
      <c r="H263" s="1594"/>
      <c r="I263" s="1594"/>
      <c r="J263" s="1594"/>
      <c r="K263" s="1594"/>
      <c r="L263" s="1594"/>
      <c r="M263" s="1594"/>
      <c r="N263" s="1594"/>
      <c r="O263" s="1594"/>
      <c r="P263" s="1594"/>
      <c r="Q263" s="1594"/>
      <c r="R263" s="1594"/>
      <c r="S263" s="1594"/>
      <c r="T263" s="1594"/>
      <c r="U263" s="1594"/>
      <c r="V263" s="372"/>
      <c r="W263" s="372"/>
      <c r="X263" s="372"/>
      <c r="Y263" s="372"/>
      <c r="Z263" s="372"/>
      <c r="AA263" s="372"/>
      <c r="AB263" s="372"/>
      <c r="AC263" s="372"/>
      <c r="AD263" s="372"/>
      <c r="AE263" s="372"/>
      <c r="AF263" s="372"/>
      <c r="AG263" s="372"/>
      <c r="AH263" s="372"/>
      <c r="AI263" s="372"/>
      <c r="AJ263" s="372"/>
      <c r="AK263" s="372"/>
      <c r="AL263" s="372"/>
      <c r="AM263" s="372"/>
      <c r="AN263" s="372"/>
      <c r="AO263" s="372"/>
      <c r="AP263" s="372"/>
      <c r="AQ263" s="372"/>
      <c r="AR263" s="372"/>
      <c r="AS263" s="372"/>
      <c r="AT263" s="372"/>
      <c r="AU263" s="372"/>
      <c r="AV263" s="372"/>
      <c r="AW263" s="372"/>
      <c r="AX263" s="372"/>
      <c r="AY263" s="372"/>
      <c r="AZ263" s="372"/>
      <c r="BA263" s="372"/>
      <c r="BB263" s="372"/>
      <c r="BC263" s="372"/>
      <c r="BD263" s="372"/>
      <c r="BE263" s="372"/>
      <c r="BF263" s="372"/>
      <c r="BG263" s="372"/>
      <c r="BH263" s="372"/>
      <c r="BI263" s="372"/>
      <c r="BJ263" s="372"/>
      <c r="BK263" s="372"/>
      <c r="BL263" s="372"/>
      <c r="BM263" s="372"/>
      <c r="BN263" s="372"/>
      <c r="BO263" s="372"/>
      <c r="BP263" s="372"/>
    </row>
    <row r="264" spans="7:68" s="371" customFormat="1" ht="18">
      <c r="G264" s="1620"/>
      <c r="H264" s="1620"/>
      <c r="I264" s="1620"/>
      <c r="J264" s="1620"/>
      <c r="K264" s="1620"/>
      <c r="L264" s="1620"/>
      <c r="M264" s="1620"/>
      <c r="N264" s="1620"/>
      <c r="O264" s="1620"/>
      <c r="P264" s="1620"/>
      <c r="Q264" s="1620"/>
      <c r="R264" s="1620"/>
      <c r="S264" s="1620"/>
      <c r="T264" s="1620"/>
      <c r="U264" s="1620"/>
      <c r="V264" s="1621"/>
      <c r="W264" s="1621"/>
      <c r="X264" s="1621"/>
      <c r="Y264" s="1621"/>
      <c r="Z264" s="1621"/>
      <c r="AA264" s="1621"/>
      <c r="AB264" s="1621"/>
      <c r="AC264" s="1621"/>
      <c r="AD264" s="1621"/>
      <c r="AE264" s="1621"/>
      <c r="AF264" s="1621"/>
      <c r="AG264" s="1621"/>
      <c r="AH264" s="1621"/>
      <c r="AI264" s="1621"/>
      <c r="AJ264" s="1621"/>
      <c r="AK264" s="1621"/>
      <c r="AL264" s="1621"/>
      <c r="AM264" s="1621"/>
      <c r="AN264" s="1621"/>
      <c r="AO264" s="1621"/>
      <c r="AP264" s="1621"/>
      <c r="AQ264" s="1621"/>
      <c r="AR264" s="1621"/>
      <c r="AS264" s="1621"/>
      <c r="AT264" s="1621"/>
      <c r="AU264" s="1621"/>
      <c r="AV264" s="1621"/>
      <c r="AW264" s="1621"/>
      <c r="AX264" s="1621"/>
      <c r="AY264" s="1621"/>
      <c r="AZ264" s="1621"/>
      <c r="BA264" s="1621"/>
      <c r="BB264" s="1621"/>
      <c r="BC264" s="1621"/>
      <c r="BD264" s="1621"/>
      <c r="BE264" s="1621"/>
      <c r="BF264" s="1621"/>
      <c r="BG264" s="1621"/>
      <c r="BH264" s="1621"/>
      <c r="BI264" s="1621"/>
      <c r="BJ264" s="1621"/>
      <c r="BK264" s="1621"/>
      <c r="BL264" s="1621"/>
      <c r="BM264" s="373"/>
      <c r="BN264" s="382"/>
      <c r="BO264" s="382"/>
      <c r="BP264" s="372"/>
    </row>
    <row r="265" spans="7:68" s="371" customFormat="1" ht="18.75">
      <c r="G265" s="1620"/>
      <c r="H265" s="1620"/>
      <c r="I265" s="1620"/>
      <c r="J265" s="1620"/>
      <c r="K265" s="1620"/>
      <c r="L265" s="1620"/>
      <c r="M265" s="1620"/>
      <c r="N265" s="1620"/>
      <c r="O265" s="1620"/>
      <c r="P265" s="1620"/>
      <c r="Q265" s="1620"/>
      <c r="R265" s="1620"/>
      <c r="S265" s="1620"/>
      <c r="T265" s="1620"/>
      <c r="U265" s="1620"/>
      <c r="V265" s="1622"/>
      <c r="W265" s="1622"/>
      <c r="X265" s="1622"/>
      <c r="Y265" s="1622"/>
      <c r="Z265" s="1622"/>
      <c r="AA265" s="1622"/>
      <c r="AB265" s="1622"/>
      <c r="AC265" s="1622"/>
      <c r="AD265" s="1622"/>
      <c r="AE265" s="1622"/>
      <c r="AF265" s="1622"/>
      <c r="AG265" s="1622"/>
      <c r="AH265" s="1622"/>
      <c r="AI265" s="1622"/>
      <c r="AJ265" s="1622"/>
      <c r="AK265" s="1622"/>
      <c r="AL265" s="1622"/>
      <c r="AM265" s="1622"/>
      <c r="AN265" s="1622"/>
      <c r="AO265" s="1622"/>
      <c r="AP265" s="1622"/>
      <c r="AQ265" s="1622"/>
      <c r="AR265" s="1622"/>
      <c r="AS265" s="1622"/>
      <c r="AT265" s="1622"/>
      <c r="AU265" s="1622"/>
      <c r="AV265" s="1622"/>
      <c r="AW265" s="1622"/>
      <c r="AX265" s="1622"/>
      <c r="AY265" s="1622"/>
      <c r="AZ265" s="1622"/>
      <c r="BA265" s="1622"/>
      <c r="BB265" s="1622"/>
      <c r="BC265" s="1622"/>
      <c r="BD265" s="1622"/>
      <c r="BE265" s="1622"/>
      <c r="BF265" s="1622"/>
      <c r="BG265" s="1622"/>
      <c r="BH265" s="1622"/>
      <c r="BI265" s="1622"/>
      <c r="BJ265" s="1622"/>
      <c r="BK265" s="1622"/>
      <c r="BL265" s="1622"/>
      <c r="BM265" s="373"/>
      <c r="BN265" s="382"/>
      <c r="BO265" s="382"/>
      <c r="BP265" s="372"/>
    </row>
    <row r="266" spans="7:68" s="371" customFormat="1" ht="18">
      <c r="G266" s="382"/>
      <c r="H266" s="382"/>
      <c r="I266" s="382"/>
      <c r="J266" s="382"/>
      <c r="K266" s="382"/>
      <c r="L266" s="382"/>
      <c r="M266" s="382"/>
      <c r="N266" s="382"/>
      <c r="O266" s="382"/>
      <c r="P266" s="382"/>
      <c r="Q266" s="382"/>
      <c r="R266" s="382"/>
      <c r="S266" s="382"/>
      <c r="T266" s="373"/>
      <c r="U266" s="373"/>
      <c r="V266" s="1619"/>
      <c r="W266" s="1619"/>
      <c r="X266" s="1619"/>
      <c r="Y266" s="1619"/>
      <c r="Z266" s="1619"/>
      <c r="AA266" s="1619"/>
      <c r="AB266" s="1619"/>
      <c r="AC266" s="1619"/>
      <c r="AD266" s="1619"/>
      <c r="AE266" s="1619"/>
      <c r="AF266" s="1619"/>
      <c r="AG266" s="1619"/>
      <c r="AH266" s="1619"/>
      <c r="AI266" s="1619"/>
      <c r="AJ266" s="1619"/>
      <c r="AK266" s="1619"/>
      <c r="AL266" s="1619"/>
      <c r="AM266" s="1619"/>
      <c r="AN266" s="1619"/>
      <c r="AO266" s="1619"/>
      <c r="AP266" s="1619"/>
      <c r="AQ266" s="1619"/>
      <c r="AR266" s="1619"/>
      <c r="AS266" s="1619"/>
      <c r="AT266" s="1619"/>
      <c r="AU266" s="1619"/>
      <c r="AV266" s="1619"/>
      <c r="AW266" s="1619"/>
      <c r="AX266" s="1619"/>
      <c r="AY266" s="1619"/>
      <c r="AZ266" s="1619"/>
      <c r="BA266" s="1619"/>
      <c r="BB266" s="1619"/>
      <c r="BC266" s="1619"/>
      <c r="BD266" s="1619"/>
      <c r="BE266" s="1619"/>
      <c r="BF266" s="1619"/>
      <c r="BG266" s="1619"/>
      <c r="BH266" s="1619"/>
      <c r="BI266" s="1619"/>
      <c r="BJ266" s="1619"/>
      <c r="BK266" s="1619"/>
      <c r="BL266" s="1619"/>
      <c r="BM266" s="373"/>
      <c r="BN266" s="382"/>
      <c r="BO266" s="382"/>
      <c r="BP266" s="372"/>
    </row>
    <row r="267" spans="7:68" s="371" customFormat="1" ht="18">
      <c r="G267" s="382"/>
      <c r="H267" s="382"/>
      <c r="I267" s="382"/>
      <c r="J267" s="382"/>
      <c r="K267" s="382"/>
      <c r="L267" s="382"/>
      <c r="M267" s="382"/>
      <c r="N267" s="382"/>
      <c r="O267" s="382"/>
      <c r="P267" s="382"/>
      <c r="Q267" s="382"/>
      <c r="R267" s="382"/>
      <c r="S267" s="382"/>
      <c r="T267" s="373"/>
      <c r="U267" s="373"/>
      <c r="V267" s="1619"/>
      <c r="W267" s="1619"/>
      <c r="X267" s="1619"/>
      <c r="Y267" s="1619"/>
      <c r="Z267" s="1619"/>
      <c r="AA267" s="1619"/>
      <c r="AB267" s="1619"/>
      <c r="AC267" s="1619"/>
      <c r="AD267" s="1619"/>
      <c r="AE267" s="1619"/>
      <c r="AF267" s="1619"/>
      <c r="AG267" s="1619"/>
      <c r="AH267" s="1619"/>
      <c r="AI267" s="1619"/>
      <c r="AJ267" s="1619"/>
      <c r="AK267" s="1619"/>
      <c r="AL267" s="1619"/>
      <c r="AM267" s="1619"/>
      <c r="AN267" s="1619"/>
      <c r="AO267" s="1619"/>
      <c r="AP267" s="1619"/>
      <c r="AQ267" s="1619"/>
      <c r="AR267" s="1619"/>
      <c r="AS267" s="1619"/>
      <c r="AT267" s="1619"/>
      <c r="AU267" s="1619"/>
      <c r="AV267" s="1619"/>
      <c r="AW267" s="1619"/>
      <c r="AX267" s="1619"/>
      <c r="AY267" s="1619"/>
      <c r="AZ267" s="1619"/>
      <c r="BA267" s="1619"/>
      <c r="BB267" s="1619"/>
      <c r="BC267" s="1619"/>
      <c r="BD267" s="1619"/>
      <c r="BE267" s="1619"/>
      <c r="BF267" s="1619"/>
      <c r="BG267" s="1619"/>
      <c r="BH267" s="1619"/>
      <c r="BI267" s="1619"/>
      <c r="BJ267" s="1619"/>
      <c r="BK267" s="1619"/>
      <c r="BL267" s="1619"/>
      <c r="BM267" s="373"/>
      <c r="BN267" s="382"/>
      <c r="BO267" s="382"/>
      <c r="BP267" s="372"/>
    </row>
    <row r="268" spans="7:68" s="371" customFormat="1" ht="18">
      <c r="G268" s="382"/>
      <c r="H268" s="382"/>
      <c r="I268" s="382"/>
      <c r="J268" s="382"/>
      <c r="K268" s="382"/>
      <c r="L268" s="382"/>
      <c r="M268" s="382"/>
      <c r="N268" s="382"/>
      <c r="O268" s="382"/>
      <c r="P268" s="382"/>
      <c r="Q268" s="382"/>
      <c r="R268" s="382"/>
      <c r="S268" s="382"/>
      <c r="T268" s="373"/>
      <c r="U268" s="373"/>
      <c r="V268" s="1619"/>
      <c r="W268" s="1619"/>
      <c r="X268" s="1619"/>
      <c r="Y268" s="1619"/>
      <c r="Z268" s="1619"/>
      <c r="AA268" s="1619"/>
      <c r="AB268" s="1619"/>
      <c r="AC268" s="1619"/>
      <c r="AD268" s="1619"/>
      <c r="AE268" s="1619"/>
      <c r="AF268" s="1619"/>
      <c r="AG268" s="1619"/>
      <c r="AH268" s="1619"/>
      <c r="AI268" s="1619"/>
      <c r="AJ268" s="1619"/>
      <c r="AK268" s="1619"/>
      <c r="AL268" s="1619"/>
      <c r="AM268" s="1619"/>
      <c r="AN268" s="1619"/>
      <c r="AO268" s="1619"/>
      <c r="AP268" s="1619"/>
      <c r="AQ268" s="1619"/>
      <c r="AR268" s="1619"/>
      <c r="AS268" s="1619"/>
      <c r="AT268" s="1619"/>
      <c r="AU268" s="1619"/>
      <c r="AV268" s="373"/>
      <c r="AW268" s="373"/>
      <c r="AX268" s="373"/>
      <c r="AY268" s="373"/>
      <c r="AZ268" s="373"/>
      <c r="BA268" s="373"/>
      <c r="BB268" s="373"/>
      <c r="BC268" s="373"/>
      <c r="BD268" s="373"/>
      <c r="BE268" s="373"/>
      <c r="BF268" s="373"/>
      <c r="BG268" s="373"/>
      <c r="BH268" s="373"/>
      <c r="BI268" s="373"/>
      <c r="BJ268" s="373"/>
      <c r="BK268" s="373"/>
      <c r="BL268" s="373"/>
      <c r="BM268" s="373"/>
      <c r="BN268" s="382"/>
      <c r="BO268" s="382"/>
      <c r="BP268" s="372"/>
    </row>
    <row r="269" spans="7:68" s="371" customFormat="1" ht="18">
      <c r="G269" s="382"/>
      <c r="H269" s="382"/>
      <c r="I269" s="382"/>
      <c r="J269" s="382"/>
      <c r="K269" s="382"/>
      <c r="L269" s="382"/>
      <c r="M269" s="382"/>
      <c r="N269" s="382"/>
      <c r="O269" s="382"/>
      <c r="P269" s="382"/>
      <c r="Q269" s="1623"/>
      <c r="R269" s="1624"/>
      <c r="S269" s="1624"/>
      <c r="T269" s="1624"/>
      <c r="U269" s="1624"/>
      <c r="V269" s="1624"/>
      <c r="W269" s="1624"/>
      <c r="X269" s="1624"/>
      <c r="Y269" s="1624"/>
      <c r="Z269" s="376"/>
      <c r="AA269" s="1624"/>
      <c r="AB269" s="1624"/>
      <c r="AC269" s="1624"/>
      <c r="AD269" s="376"/>
      <c r="AE269" s="1624"/>
      <c r="AF269" s="1624"/>
      <c r="AG269" s="1624"/>
      <c r="AH269" s="1624"/>
      <c r="AI269" s="1624"/>
      <c r="AJ269" s="1624"/>
      <c r="AK269" s="1624"/>
      <c r="AL269" s="1624"/>
      <c r="AM269" s="376"/>
      <c r="AN269" s="1624"/>
      <c r="AO269" s="1624"/>
      <c r="AP269" s="1624"/>
      <c r="AQ269" s="376"/>
      <c r="AR269" s="1624"/>
      <c r="AS269" s="1624"/>
      <c r="AT269" s="1624"/>
      <c r="AU269" s="376"/>
      <c r="AV269" s="1624"/>
      <c r="AW269" s="1624"/>
      <c r="AX269" s="1624"/>
      <c r="AY269" s="1624"/>
      <c r="AZ269" s="376"/>
      <c r="BA269" s="1624"/>
      <c r="BB269" s="1624"/>
      <c r="BC269" s="1624"/>
      <c r="BD269" s="376"/>
      <c r="BE269" s="1624"/>
      <c r="BF269" s="1624"/>
      <c r="BG269" s="1624"/>
      <c r="BH269" s="376"/>
      <c r="BI269" s="1624"/>
      <c r="BJ269" s="1624"/>
      <c r="BK269" s="1624"/>
      <c r="BL269" s="1624"/>
      <c r="BM269" s="1624"/>
      <c r="BN269" s="1624"/>
      <c r="BO269" s="1624"/>
      <c r="BP269" s="1624"/>
    </row>
    <row r="270" spans="7:68" s="371" customFormat="1" ht="14.25">
      <c r="G270" s="380"/>
      <c r="H270" s="380"/>
      <c r="I270" s="380"/>
      <c r="J270" s="380"/>
      <c r="K270" s="380"/>
      <c r="L270" s="380"/>
      <c r="M270" s="380"/>
      <c r="N270" s="380"/>
      <c r="O270" s="380"/>
      <c r="P270" s="380"/>
      <c r="Q270" s="1623"/>
      <c r="R270" s="376"/>
      <c r="S270" s="376"/>
      <c r="T270" s="376"/>
      <c r="U270" s="376"/>
      <c r="V270" s="376"/>
      <c r="W270" s="376"/>
      <c r="X270" s="376"/>
      <c r="Y270" s="376"/>
      <c r="Z270" s="376"/>
      <c r="AA270" s="376"/>
      <c r="AB270" s="376"/>
      <c r="AC270" s="376"/>
      <c r="AD270" s="376"/>
      <c r="AE270" s="376"/>
      <c r="AF270" s="376"/>
      <c r="AG270" s="376"/>
      <c r="AH270" s="376"/>
      <c r="AI270" s="376"/>
      <c r="AJ270" s="376"/>
      <c r="AK270" s="376"/>
      <c r="AL270" s="376"/>
      <c r="AM270" s="376"/>
      <c r="AN270" s="376"/>
      <c r="AO270" s="376"/>
      <c r="AP270" s="376"/>
      <c r="AQ270" s="376"/>
      <c r="AR270" s="376"/>
      <c r="AS270" s="376"/>
      <c r="AT270" s="376"/>
      <c r="AU270" s="376"/>
      <c r="AV270" s="376"/>
      <c r="AW270" s="376"/>
      <c r="AX270" s="376"/>
      <c r="AY270" s="376"/>
      <c r="AZ270" s="376"/>
      <c r="BA270" s="376"/>
      <c r="BB270" s="376"/>
      <c r="BC270" s="376"/>
      <c r="BD270" s="376"/>
      <c r="BE270" s="376"/>
      <c r="BF270" s="376"/>
      <c r="BG270" s="376"/>
      <c r="BH270" s="376"/>
      <c r="BI270" s="376"/>
      <c r="BJ270" s="376"/>
      <c r="BK270" s="376"/>
      <c r="BL270" s="376"/>
      <c r="BM270" s="376"/>
      <c r="BN270" s="376"/>
      <c r="BO270" s="381"/>
      <c r="BP270" s="376"/>
    </row>
    <row r="271" spans="7:68" s="371" customFormat="1" ht="14.25">
      <c r="G271" s="380"/>
      <c r="H271" s="380"/>
      <c r="I271" s="380"/>
      <c r="J271" s="380"/>
      <c r="K271" s="380"/>
      <c r="L271" s="380"/>
      <c r="M271" s="380"/>
      <c r="N271" s="380"/>
      <c r="O271" s="380"/>
      <c r="P271" s="380"/>
      <c r="Q271" s="1623"/>
      <c r="R271" s="376"/>
      <c r="S271" s="376"/>
      <c r="T271" s="376"/>
      <c r="U271" s="376"/>
      <c r="V271" s="376"/>
      <c r="W271" s="376"/>
      <c r="X271" s="376"/>
      <c r="Y271" s="376"/>
      <c r="Z271" s="376"/>
      <c r="AA271" s="376"/>
      <c r="AB271" s="376"/>
      <c r="AC271" s="376"/>
      <c r="AD271" s="376"/>
      <c r="AE271" s="376"/>
      <c r="AF271" s="376"/>
      <c r="AG271" s="376"/>
      <c r="AH271" s="376"/>
      <c r="AI271" s="376"/>
      <c r="AJ271" s="376"/>
      <c r="AK271" s="376"/>
      <c r="AL271" s="376"/>
      <c r="AM271" s="376"/>
      <c r="AN271" s="376"/>
      <c r="AO271" s="376"/>
      <c r="AP271" s="376"/>
      <c r="AQ271" s="376"/>
      <c r="AR271" s="376"/>
      <c r="AS271" s="376"/>
      <c r="AT271" s="376"/>
      <c r="AU271" s="376"/>
      <c r="AV271" s="376"/>
      <c r="AW271" s="376"/>
      <c r="AX271" s="376"/>
      <c r="AY271" s="376"/>
      <c r="AZ271" s="376"/>
      <c r="BA271" s="376"/>
      <c r="BB271" s="376"/>
      <c r="BC271" s="376"/>
      <c r="BD271" s="376"/>
      <c r="BE271" s="376"/>
      <c r="BF271" s="376"/>
      <c r="BG271" s="376"/>
      <c r="BH271" s="376"/>
      <c r="BI271" s="376"/>
      <c r="BJ271" s="376"/>
      <c r="BK271" s="376"/>
      <c r="BL271" s="376"/>
      <c r="BM271" s="376"/>
      <c r="BN271" s="376"/>
      <c r="BO271" s="381"/>
      <c r="BP271" s="376"/>
    </row>
    <row r="272" spans="7:68" s="371" customFormat="1" ht="14.25">
      <c r="G272" s="380"/>
      <c r="H272" s="380"/>
      <c r="I272" s="380"/>
      <c r="J272" s="380"/>
      <c r="K272" s="380"/>
      <c r="L272" s="380"/>
      <c r="M272" s="380"/>
      <c r="N272" s="380"/>
      <c r="O272" s="380"/>
      <c r="P272" s="380"/>
      <c r="Q272" s="376"/>
      <c r="R272" s="376"/>
      <c r="S272" s="376"/>
      <c r="T272" s="376"/>
      <c r="U272" s="376"/>
      <c r="V272" s="376"/>
      <c r="W272" s="376"/>
      <c r="X272" s="376"/>
      <c r="Y272" s="376"/>
      <c r="Z272" s="376"/>
      <c r="AA272" s="376"/>
      <c r="AB272" s="376"/>
      <c r="AC272" s="376"/>
      <c r="AD272" s="376"/>
      <c r="AE272" s="376"/>
      <c r="AF272" s="376"/>
      <c r="AG272" s="376"/>
      <c r="AH272" s="376"/>
      <c r="AI272" s="376"/>
      <c r="AJ272" s="376"/>
      <c r="AK272" s="376"/>
      <c r="AL272" s="376"/>
      <c r="AM272" s="376"/>
      <c r="AN272" s="376"/>
      <c r="AO272" s="376"/>
      <c r="AP272" s="376"/>
      <c r="AQ272" s="376"/>
      <c r="AR272" s="376"/>
      <c r="AS272" s="376"/>
      <c r="AT272" s="376"/>
      <c r="AU272" s="376"/>
      <c r="AV272" s="376"/>
      <c r="AW272" s="376"/>
      <c r="AX272" s="376"/>
      <c r="AY272" s="376"/>
      <c r="AZ272" s="376"/>
      <c r="BA272" s="376"/>
      <c r="BB272" s="376"/>
      <c r="BC272" s="376"/>
      <c r="BD272" s="376"/>
      <c r="BE272" s="376"/>
      <c r="BF272" s="376"/>
      <c r="BG272" s="376"/>
      <c r="BH272" s="376"/>
      <c r="BI272" s="376"/>
      <c r="BJ272" s="376"/>
      <c r="BK272" s="376"/>
      <c r="BL272" s="376"/>
      <c r="BM272" s="376"/>
      <c r="BN272" s="381"/>
      <c r="BO272" s="381"/>
      <c r="BP272" s="381"/>
    </row>
    <row r="273" spans="7:68" s="371" customFormat="1" ht="14.25">
      <c r="G273" s="380"/>
      <c r="H273" s="380"/>
      <c r="I273" s="380"/>
      <c r="J273" s="380"/>
      <c r="K273" s="380"/>
      <c r="L273" s="380"/>
      <c r="M273" s="380"/>
      <c r="N273" s="380"/>
      <c r="O273" s="380"/>
      <c r="P273" s="380"/>
      <c r="Q273" s="377"/>
      <c r="R273" s="377"/>
      <c r="S273" s="377"/>
      <c r="T273" s="377"/>
      <c r="U273" s="377"/>
      <c r="V273" s="377"/>
      <c r="W273" s="377"/>
      <c r="X273" s="377"/>
      <c r="Y273" s="377"/>
      <c r="Z273" s="1577"/>
      <c r="AA273" s="1577"/>
      <c r="AB273" s="1577"/>
      <c r="AC273" s="1577"/>
      <c r="AD273" s="1577"/>
      <c r="AE273" s="1577"/>
      <c r="AF273" s="1577"/>
      <c r="AG273" s="1577"/>
      <c r="AH273" s="1577"/>
      <c r="AI273" s="1577"/>
      <c r="AJ273" s="1577"/>
      <c r="AK273" s="1577"/>
      <c r="AL273" s="1577"/>
      <c r="AM273" s="1577"/>
      <c r="AN273" s="1577"/>
      <c r="AO273" s="1577"/>
      <c r="AP273" s="1577"/>
      <c r="AQ273" s="1577"/>
      <c r="AR273" s="1577"/>
      <c r="AS273" s="1577"/>
      <c r="AT273" s="1577"/>
      <c r="AU273" s="1577"/>
      <c r="AV273" s="1577"/>
      <c r="AW273" s="1577"/>
      <c r="AX273" s="1577"/>
      <c r="AY273" s="1577"/>
      <c r="AZ273" s="1577"/>
      <c r="BA273" s="1577"/>
      <c r="BB273" s="1577"/>
      <c r="BC273" s="1577"/>
      <c r="BD273" s="1577"/>
      <c r="BE273" s="1577"/>
      <c r="BF273" s="1577"/>
      <c r="BG273" s="1577"/>
      <c r="BH273" s="1577"/>
      <c r="BI273" s="1577"/>
      <c r="BJ273" s="1577"/>
      <c r="BK273" s="1577"/>
      <c r="BL273" s="1577"/>
      <c r="BM273" s="1577"/>
      <c r="BN273" s="1577"/>
      <c r="BO273" s="1577"/>
      <c r="BP273" s="374"/>
    </row>
    <row r="274" spans="7:68" s="371" customFormat="1" ht="15.75">
      <c r="G274" s="379"/>
      <c r="H274" s="379"/>
      <c r="I274" s="379"/>
      <c r="J274" s="379"/>
      <c r="K274" s="379"/>
      <c r="L274" s="379"/>
      <c r="M274" s="379"/>
      <c r="N274" s="379"/>
      <c r="O274" s="379"/>
      <c r="P274" s="379"/>
      <c r="Q274" s="378"/>
      <c r="R274" s="378"/>
      <c r="S274" s="378"/>
      <c r="T274" s="378"/>
      <c r="U274" s="378"/>
      <c r="V274" s="378"/>
      <c r="W274" s="378"/>
      <c r="X274" s="378"/>
      <c r="Y274" s="378"/>
      <c r="Z274" s="378"/>
      <c r="AA274" s="378"/>
      <c r="AB274" s="378"/>
      <c r="AC274" s="378"/>
      <c r="AD274" s="378"/>
      <c r="AE274" s="378"/>
      <c r="AF274" s="378"/>
      <c r="AG274" s="378"/>
      <c r="AH274" s="378"/>
      <c r="AI274" s="378"/>
      <c r="AJ274" s="378"/>
      <c r="AK274" s="378"/>
      <c r="AL274" s="378"/>
      <c r="AM274" s="378"/>
      <c r="AN274" s="378"/>
      <c r="AO274" s="378"/>
      <c r="AP274" s="378"/>
      <c r="AQ274" s="378"/>
      <c r="AR274" s="378"/>
      <c r="AS274" s="378"/>
      <c r="AT274" s="378"/>
      <c r="AU274" s="378"/>
      <c r="AV274" s="378"/>
      <c r="AW274" s="378"/>
      <c r="AX274" s="378"/>
      <c r="AY274" s="378"/>
      <c r="AZ274" s="378"/>
      <c r="BA274" s="378"/>
      <c r="BB274" s="378"/>
      <c r="BC274" s="374"/>
      <c r="BD274" s="374"/>
      <c r="BE274" s="374"/>
      <c r="BF274" s="374"/>
      <c r="BG274" s="374"/>
      <c r="BH274" s="374"/>
      <c r="BI274" s="374"/>
      <c r="BJ274" s="374"/>
      <c r="BK274" s="374"/>
      <c r="BL274" s="374"/>
      <c r="BM274" s="374"/>
      <c r="BN274" s="374"/>
      <c r="BO274" s="374"/>
      <c r="BP274" s="374"/>
    </row>
    <row r="275" spans="7:68" s="371" customFormat="1" ht="12.75">
      <c r="G275" s="1625"/>
      <c r="H275" s="1626"/>
      <c r="I275" s="1626"/>
      <c r="J275" s="1626"/>
      <c r="K275" s="1626"/>
      <c r="L275" s="1626"/>
      <c r="M275" s="1626"/>
      <c r="N275" s="1626"/>
      <c r="O275" s="1626"/>
      <c r="P275" s="1626"/>
      <c r="Q275" s="1626"/>
      <c r="R275" s="1626"/>
      <c r="S275" s="1626"/>
      <c r="T275" s="1626"/>
      <c r="U275" s="1593"/>
      <c r="V275" s="1593"/>
      <c r="W275" s="1593"/>
      <c r="X275" s="1593"/>
      <c r="Y275" s="1593"/>
      <c r="Z275" s="1593"/>
      <c r="AA275" s="1593"/>
      <c r="AB275" s="1593"/>
      <c r="AC275" s="1593"/>
      <c r="AD275" s="1593"/>
      <c r="AE275" s="1593"/>
      <c r="AF275" s="1593"/>
      <c r="AG275" s="1593"/>
      <c r="AH275" s="1593"/>
      <c r="AI275" s="1593"/>
      <c r="AJ275" s="1593"/>
      <c r="AK275" s="1593"/>
      <c r="AL275" s="1593"/>
      <c r="AM275" s="1593"/>
      <c r="AN275" s="1593"/>
      <c r="AO275" s="1593"/>
      <c r="AP275" s="1594"/>
      <c r="AQ275" s="1594"/>
      <c r="AR275" s="1594"/>
      <c r="AS275" s="1594"/>
      <c r="AT275" s="1594"/>
      <c r="AU275" s="1594"/>
      <c r="AV275" s="1594"/>
      <c r="AW275" s="1594"/>
      <c r="AX275" s="1594"/>
      <c r="AY275" s="1594"/>
      <c r="AZ275" s="1594"/>
      <c r="BA275" s="1594"/>
      <c r="BB275" s="1594"/>
      <c r="BC275" s="1594"/>
      <c r="BD275" s="1594"/>
      <c r="BE275" s="1594"/>
      <c r="BF275" s="1594"/>
      <c r="BG275" s="1594"/>
      <c r="BH275" s="1594"/>
      <c r="BI275" s="1594"/>
      <c r="BJ275" s="1594"/>
      <c r="BK275" s="1594"/>
      <c r="BL275" s="1594"/>
      <c r="BM275" s="1594"/>
      <c r="BN275" s="1594"/>
      <c r="BO275" s="1594"/>
      <c r="BP275" s="372"/>
    </row>
    <row r="276" spans="7:68" s="371" customFormat="1" ht="12.75">
      <c r="G276" s="1625"/>
      <c r="H276" s="1626"/>
      <c r="I276" s="1626"/>
      <c r="J276" s="1626"/>
      <c r="K276" s="1626"/>
      <c r="L276" s="1626"/>
      <c r="M276" s="1626"/>
      <c r="N276" s="1626"/>
      <c r="O276" s="1626"/>
      <c r="P276" s="1626"/>
      <c r="Q276" s="1626"/>
      <c r="R276" s="1626"/>
      <c r="S276" s="1626"/>
      <c r="T276" s="1626"/>
      <c r="U276" s="1627"/>
      <c r="V276" s="1627"/>
      <c r="W276" s="1628"/>
      <c r="X276" s="1628"/>
      <c r="Y276" s="1627"/>
      <c r="Z276" s="1627"/>
      <c r="AA276" s="1627"/>
      <c r="AB276" s="1627"/>
      <c r="AC276" s="1629"/>
      <c r="AD276" s="1629"/>
      <c r="AE276" s="1630"/>
      <c r="AF276" s="1631"/>
      <c r="AG276" s="1631"/>
      <c r="AH276" s="1631"/>
      <c r="AI276" s="1631"/>
      <c r="AJ276" s="1631"/>
      <c r="AK276" s="1631"/>
      <c r="AL276" s="1631"/>
      <c r="AM276" s="1629"/>
      <c r="AN276" s="1629"/>
      <c r="AO276" s="1629"/>
      <c r="AP276" s="1629"/>
      <c r="AQ276" s="1629"/>
      <c r="AR276" s="1629"/>
      <c r="AS276" s="1633"/>
      <c r="AT276" s="1632"/>
      <c r="AU276" s="1632"/>
      <c r="AV276" s="1632"/>
      <c r="AW276" s="1629"/>
      <c r="AX276" s="1629"/>
      <c r="AY276" s="1624"/>
      <c r="AZ276" s="1624"/>
      <c r="BA276" s="1624"/>
      <c r="BB276" s="1624"/>
      <c r="BC276" s="1624"/>
      <c r="BD276" s="1624"/>
      <c r="BE276" s="1624"/>
      <c r="BF276" s="1624"/>
      <c r="BG276" s="1629"/>
      <c r="BH276" s="1629"/>
      <c r="BI276" s="1629"/>
      <c r="BJ276" s="1629"/>
      <c r="BK276" s="1629"/>
      <c r="BL276" s="1629"/>
      <c r="BM276" s="1637"/>
      <c r="BN276" s="1637"/>
      <c r="BO276" s="1637"/>
      <c r="BP276" s="372"/>
    </row>
    <row r="277" spans="7:68" s="371" customFormat="1" ht="12.75">
      <c r="G277" s="1625"/>
      <c r="H277" s="1626"/>
      <c r="I277" s="1626"/>
      <c r="J277" s="1626"/>
      <c r="K277" s="1626"/>
      <c r="L277" s="1626"/>
      <c r="M277" s="1626"/>
      <c r="N277" s="1626"/>
      <c r="O277" s="1626"/>
      <c r="P277" s="1626"/>
      <c r="Q277" s="1626"/>
      <c r="R277" s="1626"/>
      <c r="S277" s="1626"/>
      <c r="T277" s="1626"/>
      <c r="U277" s="1627"/>
      <c r="V277" s="1627"/>
      <c r="W277" s="1628"/>
      <c r="X277" s="1628"/>
      <c r="Y277" s="1627"/>
      <c r="Z277" s="1627"/>
      <c r="AA277" s="1627"/>
      <c r="AB277" s="1627"/>
      <c r="AC277" s="1629"/>
      <c r="AD277" s="1629"/>
      <c r="AE277" s="1629"/>
      <c r="AF277" s="1629"/>
      <c r="AG277" s="1630"/>
      <c r="AH277" s="1632"/>
      <c r="AI277" s="1632"/>
      <c r="AJ277" s="1632"/>
      <c r="AK277" s="1632"/>
      <c r="AL277" s="1632"/>
      <c r="AM277" s="1629"/>
      <c r="AN277" s="1629"/>
      <c r="AO277" s="1629"/>
      <c r="AP277" s="1629"/>
      <c r="AQ277" s="1629"/>
      <c r="AR277" s="1629"/>
      <c r="AS277" s="1632"/>
      <c r="AT277" s="1632"/>
      <c r="AU277" s="1632"/>
      <c r="AV277" s="1632"/>
      <c r="AW277" s="1629"/>
      <c r="AX277" s="1629"/>
      <c r="AY277" s="1629"/>
      <c r="AZ277" s="1629"/>
      <c r="BA277" s="1624"/>
      <c r="BB277" s="1624"/>
      <c r="BC277" s="1624"/>
      <c r="BD277" s="1624"/>
      <c r="BE277" s="1624"/>
      <c r="BF277" s="1624"/>
      <c r="BG277" s="1629"/>
      <c r="BH277" s="1629"/>
      <c r="BI277" s="1629"/>
      <c r="BJ277" s="1629"/>
      <c r="BK277" s="1629"/>
      <c r="BL277" s="1629"/>
      <c r="BM277" s="1637"/>
      <c r="BN277" s="1637"/>
      <c r="BO277" s="1637"/>
      <c r="BP277" s="372"/>
    </row>
    <row r="278" spans="7:68" s="371" customFormat="1" ht="12.75">
      <c r="G278" s="1625"/>
      <c r="H278" s="1626"/>
      <c r="I278" s="1626"/>
      <c r="J278" s="1626"/>
      <c r="K278" s="1626"/>
      <c r="L278" s="1626"/>
      <c r="M278" s="1626"/>
      <c r="N278" s="1626"/>
      <c r="O278" s="1626"/>
      <c r="P278" s="1626"/>
      <c r="Q278" s="1626"/>
      <c r="R278" s="1626"/>
      <c r="S278" s="1626"/>
      <c r="T278" s="1626"/>
      <c r="U278" s="1627"/>
      <c r="V278" s="1627"/>
      <c r="W278" s="1628"/>
      <c r="X278" s="1628"/>
      <c r="Y278" s="1627"/>
      <c r="Z278" s="1627"/>
      <c r="AA278" s="1627"/>
      <c r="AB278" s="1627"/>
      <c r="AC278" s="1629"/>
      <c r="AD278" s="1629"/>
      <c r="AE278" s="1629"/>
      <c r="AF278" s="1629"/>
      <c r="AG278" s="1627"/>
      <c r="AH278" s="1627"/>
      <c r="AI278" s="1627"/>
      <c r="AJ278" s="1627"/>
      <c r="AK278" s="1627"/>
      <c r="AL278" s="1627"/>
      <c r="AM278" s="1629"/>
      <c r="AN278" s="1629"/>
      <c r="AO278" s="1629"/>
      <c r="AP278" s="1629"/>
      <c r="AQ278" s="1629"/>
      <c r="AR278" s="1629"/>
      <c r="AS278" s="1634"/>
      <c r="AT278" s="1635"/>
      <c r="AU278" s="1634"/>
      <c r="AV278" s="1635"/>
      <c r="AW278" s="1629"/>
      <c r="AX278" s="1629"/>
      <c r="AY278" s="1629"/>
      <c r="AZ278" s="1629"/>
      <c r="BA278" s="1636"/>
      <c r="BB278" s="1636"/>
      <c r="BC278" s="1627"/>
      <c r="BD278" s="1627"/>
      <c r="BE278" s="1627"/>
      <c r="BF278" s="1627"/>
      <c r="BG278" s="1629"/>
      <c r="BH278" s="1629"/>
      <c r="BI278" s="1629"/>
      <c r="BJ278" s="1629"/>
      <c r="BK278" s="1629"/>
      <c r="BL278" s="1629"/>
      <c r="BM278" s="1629"/>
      <c r="BN278" s="1629"/>
      <c r="BO278" s="1629"/>
      <c r="BP278" s="372"/>
    </row>
    <row r="279" spans="7:68" s="371" customFormat="1" ht="12.75">
      <c r="G279" s="1625"/>
      <c r="H279" s="1626"/>
      <c r="I279" s="1626"/>
      <c r="J279" s="1626"/>
      <c r="K279" s="1626"/>
      <c r="L279" s="1626"/>
      <c r="M279" s="1626"/>
      <c r="N279" s="1626"/>
      <c r="O279" s="1626"/>
      <c r="P279" s="1626"/>
      <c r="Q279" s="1626"/>
      <c r="R279" s="1626"/>
      <c r="S279" s="1626"/>
      <c r="T279" s="1626"/>
      <c r="U279" s="1627"/>
      <c r="V279" s="1627"/>
      <c r="W279" s="1628"/>
      <c r="X279" s="1628"/>
      <c r="Y279" s="1627"/>
      <c r="Z279" s="1627"/>
      <c r="AA279" s="1627"/>
      <c r="AB279" s="1627"/>
      <c r="AC279" s="1629"/>
      <c r="AD279" s="1629"/>
      <c r="AE279" s="1629"/>
      <c r="AF279" s="1629"/>
      <c r="AG279" s="1627"/>
      <c r="AH279" s="1627"/>
      <c r="AI279" s="1627"/>
      <c r="AJ279" s="1627"/>
      <c r="AK279" s="1627"/>
      <c r="AL279" s="1627"/>
      <c r="AM279" s="1629"/>
      <c r="AN279" s="1629"/>
      <c r="AO279" s="1629"/>
      <c r="AP279" s="1629"/>
      <c r="AQ279" s="1629"/>
      <c r="AR279" s="1629"/>
      <c r="AS279" s="1635"/>
      <c r="AT279" s="1635"/>
      <c r="AU279" s="1635"/>
      <c r="AV279" s="1635"/>
      <c r="AW279" s="1629"/>
      <c r="AX279" s="1629"/>
      <c r="AY279" s="1629"/>
      <c r="AZ279" s="1629"/>
      <c r="BA279" s="1636"/>
      <c r="BB279" s="1636"/>
      <c r="BC279" s="1627"/>
      <c r="BD279" s="1627"/>
      <c r="BE279" s="1627"/>
      <c r="BF279" s="1627"/>
      <c r="BG279" s="1629"/>
      <c r="BH279" s="1629"/>
      <c r="BI279" s="1629"/>
      <c r="BJ279" s="1629"/>
      <c r="BK279" s="1629"/>
      <c r="BL279" s="1629"/>
      <c r="BM279" s="1629"/>
      <c r="BN279" s="1629"/>
      <c r="BO279" s="1629"/>
      <c r="BP279" s="372"/>
    </row>
    <row r="280" spans="7:68" s="371" customFormat="1" ht="12.75">
      <c r="G280" s="1625"/>
      <c r="H280" s="1626"/>
      <c r="I280" s="1626"/>
      <c r="J280" s="1626"/>
      <c r="K280" s="1626"/>
      <c r="L280" s="1626"/>
      <c r="M280" s="1626"/>
      <c r="N280" s="1626"/>
      <c r="O280" s="1626"/>
      <c r="P280" s="1626"/>
      <c r="Q280" s="1626"/>
      <c r="R280" s="1626"/>
      <c r="S280" s="1626"/>
      <c r="T280" s="1626"/>
      <c r="U280" s="1627"/>
      <c r="V280" s="1627"/>
      <c r="W280" s="1628"/>
      <c r="X280" s="1628"/>
      <c r="Y280" s="1627"/>
      <c r="Z280" s="1627"/>
      <c r="AA280" s="1627"/>
      <c r="AB280" s="1627"/>
      <c r="AC280" s="1629"/>
      <c r="AD280" s="1629"/>
      <c r="AE280" s="1629"/>
      <c r="AF280" s="1629"/>
      <c r="AG280" s="1627"/>
      <c r="AH280" s="1627"/>
      <c r="AI280" s="1627"/>
      <c r="AJ280" s="1627"/>
      <c r="AK280" s="1627"/>
      <c r="AL280" s="1627"/>
      <c r="AM280" s="1629"/>
      <c r="AN280" s="1629"/>
      <c r="AO280" s="1629"/>
      <c r="AP280" s="1629"/>
      <c r="AQ280" s="1629"/>
      <c r="AR280" s="1629"/>
      <c r="AS280" s="1635"/>
      <c r="AT280" s="1635"/>
      <c r="AU280" s="1635"/>
      <c r="AV280" s="1635"/>
      <c r="AW280" s="1629"/>
      <c r="AX280" s="1629"/>
      <c r="AY280" s="1629"/>
      <c r="AZ280" s="1629"/>
      <c r="BA280" s="1636"/>
      <c r="BB280" s="1636"/>
      <c r="BC280" s="1627"/>
      <c r="BD280" s="1627"/>
      <c r="BE280" s="1627"/>
      <c r="BF280" s="1627"/>
      <c r="BG280" s="1629"/>
      <c r="BH280" s="1629"/>
      <c r="BI280" s="1629"/>
      <c r="BJ280" s="1629"/>
      <c r="BK280" s="1629"/>
      <c r="BL280" s="1629"/>
      <c r="BM280" s="1629"/>
      <c r="BN280" s="1629"/>
      <c r="BO280" s="1629"/>
      <c r="BP280" s="372"/>
    </row>
    <row r="281" spans="7:68" s="371" customFormat="1" ht="12.75">
      <c r="G281" s="374"/>
      <c r="H281" s="1593"/>
      <c r="I281" s="1593"/>
      <c r="J281" s="1593"/>
      <c r="K281" s="1593"/>
      <c r="L281" s="1593"/>
      <c r="M281" s="1593"/>
      <c r="N281" s="1593"/>
      <c r="O281" s="1593"/>
      <c r="P281" s="1593"/>
      <c r="Q281" s="1593"/>
      <c r="R281" s="1593"/>
      <c r="S281" s="1593"/>
      <c r="T281" s="1593"/>
      <c r="U281" s="1593"/>
      <c r="V281" s="1593"/>
      <c r="W281" s="1593"/>
      <c r="X281" s="1593"/>
      <c r="Y281" s="1593"/>
      <c r="Z281" s="1593"/>
      <c r="AA281" s="1593"/>
      <c r="AB281" s="1593"/>
      <c r="AC281" s="1593"/>
      <c r="AD281" s="1593"/>
      <c r="AE281" s="1593"/>
      <c r="AF281" s="1593"/>
      <c r="AG281" s="1593"/>
      <c r="AH281" s="1593"/>
      <c r="AI281" s="1593"/>
      <c r="AJ281" s="1593"/>
      <c r="AK281" s="1593"/>
      <c r="AL281" s="1593"/>
      <c r="AM281" s="1593"/>
      <c r="AN281" s="1593"/>
      <c r="AO281" s="1593"/>
      <c r="AP281" s="1593"/>
      <c r="AQ281" s="1593"/>
      <c r="AR281" s="1593"/>
      <c r="AS281" s="1593"/>
      <c r="AT281" s="1593"/>
      <c r="AU281" s="1593"/>
      <c r="AV281" s="1593"/>
      <c r="AW281" s="1638"/>
      <c r="AX281" s="1638"/>
      <c r="AY281" s="1638"/>
      <c r="AZ281" s="1638"/>
      <c r="BA281" s="1638"/>
      <c r="BB281" s="1638"/>
      <c r="BC281" s="1638"/>
      <c r="BD281" s="1638"/>
      <c r="BE281" s="1638"/>
      <c r="BF281" s="1638"/>
      <c r="BG281" s="1638"/>
      <c r="BH281" s="1638"/>
      <c r="BI281" s="1638"/>
      <c r="BJ281" s="1638"/>
      <c r="BK281" s="1638"/>
      <c r="BL281" s="1638"/>
      <c r="BM281" s="376"/>
      <c r="BN281" s="1638"/>
      <c r="BO281" s="1638"/>
      <c r="BP281" s="372"/>
    </row>
    <row r="282" spans="7:68" s="371" customFormat="1" ht="12.75">
      <c r="G282" s="374"/>
      <c r="H282" s="1593"/>
      <c r="I282" s="1593"/>
      <c r="J282" s="1593"/>
      <c r="K282" s="1593"/>
      <c r="L282" s="1593"/>
      <c r="M282" s="1593"/>
      <c r="N282" s="1593"/>
      <c r="O282" s="1593"/>
      <c r="P282" s="1593"/>
      <c r="Q282" s="1593"/>
      <c r="R282" s="1593"/>
      <c r="S282" s="1593"/>
      <c r="T282" s="1593"/>
      <c r="U282" s="1593"/>
      <c r="V282" s="1593"/>
      <c r="W282" s="1593"/>
      <c r="X282" s="1593"/>
      <c r="Y282" s="1593"/>
      <c r="Z282" s="1593"/>
      <c r="AA282" s="1593"/>
      <c r="AB282" s="1593"/>
      <c r="AC282" s="1593"/>
      <c r="AD282" s="1593"/>
      <c r="AE282" s="1593"/>
      <c r="AF282" s="1593"/>
      <c r="AG282" s="1593"/>
      <c r="AH282" s="1593"/>
      <c r="AI282" s="1593"/>
      <c r="AJ282" s="1593"/>
      <c r="AK282" s="1593"/>
      <c r="AL282" s="1593"/>
      <c r="AM282" s="1593"/>
      <c r="AN282" s="1593"/>
      <c r="AO282" s="1593"/>
      <c r="AP282" s="1593"/>
      <c r="AQ282" s="1593"/>
      <c r="AR282" s="1593"/>
      <c r="AS282" s="1593"/>
      <c r="AT282" s="1593"/>
      <c r="AU282" s="1593"/>
      <c r="AV282" s="1593"/>
      <c r="AW282" s="1638"/>
      <c r="AX282" s="1638"/>
      <c r="AY282" s="1638"/>
      <c r="AZ282" s="1638"/>
      <c r="BA282" s="1638"/>
      <c r="BB282" s="1638"/>
      <c r="BC282" s="1638"/>
      <c r="BD282" s="1638"/>
      <c r="BE282" s="1638"/>
      <c r="BF282" s="1638"/>
      <c r="BG282" s="1638"/>
      <c r="BH282" s="1638"/>
      <c r="BI282" s="1638"/>
      <c r="BJ282" s="1638"/>
      <c r="BK282" s="1638"/>
      <c r="BL282" s="1638"/>
      <c r="BM282" s="376"/>
      <c r="BN282" s="1638"/>
      <c r="BO282" s="1638"/>
      <c r="BP282" s="372"/>
    </row>
    <row r="283" spans="7:68" s="371" customFormat="1" ht="12.75">
      <c r="G283" s="374"/>
      <c r="H283" s="1593"/>
      <c r="I283" s="1593"/>
      <c r="J283" s="1593"/>
      <c r="K283" s="1593"/>
      <c r="L283" s="1593"/>
      <c r="M283" s="1593"/>
      <c r="N283" s="1593"/>
      <c r="O283" s="1593"/>
      <c r="P283" s="1593"/>
      <c r="Q283" s="1593"/>
      <c r="R283" s="1593"/>
      <c r="S283" s="1593"/>
      <c r="T283" s="1593"/>
      <c r="U283" s="1593"/>
      <c r="V283" s="1593"/>
      <c r="W283" s="1593"/>
      <c r="X283" s="1593"/>
      <c r="Y283" s="1593"/>
      <c r="Z283" s="1593"/>
      <c r="AA283" s="1593"/>
      <c r="AB283" s="1593"/>
      <c r="AC283" s="1593"/>
      <c r="AD283" s="1593"/>
      <c r="AE283" s="1593"/>
      <c r="AF283" s="1593"/>
      <c r="AG283" s="1593"/>
      <c r="AH283" s="1593"/>
      <c r="AI283" s="1593"/>
      <c r="AJ283" s="1593"/>
      <c r="AK283" s="1593"/>
      <c r="AL283" s="1593"/>
      <c r="AM283" s="1593"/>
      <c r="AN283" s="1593"/>
      <c r="AO283" s="1593"/>
      <c r="AP283" s="1593"/>
      <c r="AQ283" s="1593"/>
      <c r="AR283" s="1593"/>
      <c r="AS283" s="1593"/>
      <c r="AT283" s="1593"/>
      <c r="AU283" s="1593"/>
      <c r="AV283" s="1593"/>
      <c r="AW283" s="1638"/>
      <c r="AX283" s="1638"/>
      <c r="AY283" s="1638"/>
      <c r="AZ283" s="1638"/>
      <c r="BA283" s="1638"/>
      <c r="BB283" s="1638"/>
      <c r="BC283" s="1638"/>
      <c r="BD283" s="1638"/>
      <c r="BE283" s="1638"/>
      <c r="BF283" s="1638"/>
      <c r="BG283" s="1638"/>
      <c r="BH283" s="1638"/>
      <c r="BI283" s="1638"/>
      <c r="BJ283" s="1638"/>
      <c r="BK283" s="1638"/>
      <c r="BL283" s="1638"/>
      <c r="BM283" s="376"/>
      <c r="BN283" s="1638"/>
      <c r="BO283" s="1638"/>
      <c r="BP283" s="372"/>
    </row>
    <row r="284" spans="7:68" s="371" customFormat="1" ht="12.75">
      <c r="G284" s="372"/>
      <c r="H284" s="1594"/>
      <c r="I284" s="1594"/>
      <c r="J284" s="1594"/>
      <c r="K284" s="1594"/>
      <c r="L284" s="1594"/>
      <c r="M284" s="1594"/>
      <c r="N284" s="1594"/>
      <c r="O284" s="1594"/>
      <c r="P284" s="1594"/>
      <c r="Q284" s="1594"/>
      <c r="R284" s="1594"/>
      <c r="S284" s="1594"/>
      <c r="T284" s="1594"/>
      <c r="U284" s="1594"/>
      <c r="V284" s="1594"/>
      <c r="W284" s="1594"/>
      <c r="X284" s="1594"/>
      <c r="Y284" s="1594"/>
      <c r="Z284" s="1594"/>
      <c r="AA284" s="1594"/>
      <c r="AB284" s="1594"/>
      <c r="AC284" s="1594"/>
      <c r="AD284" s="1594"/>
      <c r="AE284" s="1594"/>
      <c r="AF284" s="1594"/>
      <c r="AG284" s="1594"/>
      <c r="AH284" s="1594"/>
      <c r="AI284" s="1594"/>
      <c r="AJ284" s="1594"/>
      <c r="AK284" s="1594"/>
      <c r="AL284" s="1594"/>
      <c r="AM284" s="1594"/>
      <c r="AN284" s="1594"/>
      <c r="AO284" s="1594"/>
      <c r="AP284" s="1594"/>
      <c r="AQ284" s="1593"/>
      <c r="AR284" s="1593"/>
      <c r="AS284" s="1593"/>
      <c r="AT284" s="1593"/>
      <c r="AU284" s="1593"/>
      <c r="AV284" s="1593"/>
      <c r="AW284" s="1638"/>
      <c r="AX284" s="1638"/>
      <c r="AY284" s="1638"/>
      <c r="AZ284" s="1638"/>
      <c r="BA284" s="1638"/>
      <c r="BB284" s="1638"/>
      <c r="BC284" s="1638"/>
      <c r="BD284" s="1638"/>
      <c r="BE284" s="1638"/>
      <c r="BF284" s="1638"/>
      <c r="BG284" s="1638"/>
      <c r="BH284" s="1638"/>
      <c r="BI284" s="1638"/>
      <c r="BJ284" s="1638"/>
      <c r="BK284" s="1638"/>
      <c r="BL284" s="1638"/>
      <c r="BM284" s="376"/>
      <c r="BN284" s="1638"/>
      <c r="BO284" s="1638"/>
      <c r="BP284" s="372"/>
    </row>
    <row r="285" spans="7:68" s="371" customFormat="1" ht="12.75">
      <c r="G285" s="374"/>
      <c r="H285" s="1593"/>
      <c r="I285" s="1593"/>
      <c r="J285" s="1593"/>
      <c r="K285" s="1593"/>
      <c r="L285" s="1593"/>
      <c r="M285" s="1593"/>
      <c r="N285" s="1593"/>
      <c r="O285" s="1593"/>
      <c r="P285" s="1593"/>
      <c r="Q285" s="1593"/>
      <c r="R285" s="1593"/>
      <c r="S285" s="1593"/>
      <c r="T285" s="1593"/>
      <c r="U285" s="1593"/>
      <c r="V285" s="1593"/>
      <c r="W285" s="1593"/>
      <c r="X285" s="1593"/>
      <c r="Y285" s="1593"/>
      <c r="Z285" s="1593"/>
      <c r="AA285" s="1593"/>
      <c r="AB285" s="1593"/>
      <c r="AC285" s="1593"/>
      <c r="AD285" s="1593"/>
      <c r="AE285" s="1593"/>
      <c r="AF285" s="1593"/>
      <c r="AG285" s="1593"/>
      <c r="AH285" s="1593"/>
      <c r="AI285" s="1593"/>
      <c r="AJ285" s="1593"/>
      <c r="AK285" s="1593"/>
      <c r="AL285" s="1593"/>
      <c r="AM285" s="1593"/>
      <c r="AN285" s="1593"/>
      <c r="AO285" s="1593"/>
      <c r="AP285" s="1593"/>
      <c r="AQ285" s="1593"/>
      <c r="AR285" s="1593"/>
      <c r="AS285" s="1593"/>
      <c r="AT285" s="1593"/>
      <c r="AU285" s="1593"/>
      <c r="AV285" s="1593"/>
      <c r="AW285" s="1638"/>
      <c r="AX285" s="1638"/>
      <c r="AY285" s="1638"/>
      <c r="AZ285" s="1638"/>
      <c r="BA285" s="1638"/>
      <c r="BB285" s="1638"/>
      <c r="BC285" s="1638"/>
      <c r="BD285" s="1638"/>
      <c r="BE285" s="1638"/>
      <c r="BF285" s="1638"/>
      <c r="BG285" s="1638"/>
      <c r="BH285" s="1638"/>
      <c r="BI285" s="1638"/>
      <c r="BJ285" s="1638"/>
      <c r="BK285" s="1638"/>
      <c r="BL285" s="1638"/>
      <c r="BM285" s="376"/>
      <c r="BN285" s="1638"/>
      <c r="BO285" s="1638"/>
      <c r="BP285" s="372"/>
    </row>
    <row r="286" spans="7:68" s="371" customFormat="1" ht="12.75">
      <c r="G286" s="374"/>
      <c r="H286" s="1593"/>
      <c r="I286" s="1593"/>
      <c r="J286" s="1593"/>
      <c r="K286" s="1593"/>
      <c r="L286" s="1593"/>
      <c r="M286" s="1593"/>
      <c r="N286" s="1593"/>
      <c r="O286" s="1593"/>
      <c r="P286" s="1593"/>
      <c r="Q286" s="1593"/>
      <c r="R286" s="1593"/>
      <c r="S286" s="1593"/>
      <c r="T286" s="1593"/>
      <c r="U286" s="1593"/>
      <c r="V286" s="1593"/>
      <c r="W286" s="1593"/>
      <c r="X286" s="1593"/>
      <c r="Y286" s="1593"/>
      <c r="Z286" s="1593"/>
      <c r="AA286" s="1593"/>
      <c r="AB286" s="1593"/>
      <c r="AC286" s="1593"/>
      <c r="AD286" s="1593"/>
      <c r="AE286" s="1593"/>
      <c r="AF286" s="1593"/>
      <c r="AG286" s="1593"/>
      <c r="AH286" s="1593"/>
      <c r="AI286" s="1593"/>
      <c r="AJ286" s="1593"/>
      <c r="AK286" s="1593"/>
      <c r="AL286" s="1593"/>
      <c r="AM286" s="1593"/>
      <c r="AN286" s="1593"/>
      <c r="AO286" s="1593"/>
      <c r="AP286" s="1593"/>
      <c r="AQ286" s="1593"/>
      <c r="AR286" s="1593"/>
      <c r="AS286" s="1593"/>
      <c r="AT286" s="1593"/>
      <c r="AU286" s="1593"/>
      <c r="AV286" s="1593"/>
      <c r="AW286" s="1638"/>
      <c r="AX286" s="1638"/>
      <c r="AY286" s="1638"/>
      <c r="AZ286" s="1638"/>
      <c r="BA286" s="1638"/>
      <c r="BB286" s="1638"/>
      <c r="BC286" s="1638"/>
      <c r="BD286" s="1638"/>
      <c r="BE286" s="1638"/>
      <c r="BF286" s="1638"/>
      <c r="BG286" s="1638"/>
      <c r="BH286" s="1638"/>
      <c r="BI286" s="1638"/>
      <c r="BJ286" s="1638"/>
      <c r="BK286" s="1638"/>
      <c r="BL286" s="1638"/>
      <c r="BM286" s="376"/>
      <c r="BN286" s="1638"/>
      <c r="BO286" s="1638"/>
      <c r="BP286" s="372"/>
    </row>
    <row r="287" spans="7:68" s="371" customFormat="1" ht="12.75">
      <c r="G287" s="374"/>
      <c r="H287" s="1593"/>
      <c r="I287" s="1593"/>
      <c r="J287" s="1593"/>
      <c r="K287" s="1593"/>
      <c r="L287" s="1593"/>
      <c r="M287" s="1593"/>
      <c r="N287" s="1593"/>
      <c r="O287" s="1593"/>
      <c r="P287" s="1593"/>
      <c r="Q287" s="1593"/>
      <c r="R287" s="1593"/>
      <c r="S287" s="1593"/>
      <c r="T287" s="1593"/>
      <c r="U287" s="1593"/>
      <c r="V287" s="1593"/>
      <c r="W287" s="1593"/>
      <c r="X287" s="1593"/>
      <c r="Y287" s="1593"/>
      <c r="Z287" s="1593"/>
      <c r="AA287" s="1593"/>
      <c r="AB287" s="1593"/>
      <c r="AC287" s="1593"/>
      <c r="AD287" s="1593"/>
      <c r="AE287" s="1593"/>
      <c r="AF287" s="1593"/>
      <c r="AG287" s="1593"/>
      <c r="AH287" s="1593"/>
      <c r="AI287" s="1593"/>
      <c r="AJ287" s="1593"/>
      <c r="AK287" s="1593"/>
      <c r="AL287" s="1593"/>
      <c r="AM287" s="1593"/>
      <c r="AN287" s="1593"/>
      <c r="AO287" s="1593"/>
      <c r="AP287" s="1593"/>
      <c r="AQ287" s="1593"/>
      <c r="AR287" s="1593"/>
      <c r="AS287" s="1593"/>
      <c r="AT287" s="1593"/>
      <c r="AU287" s="1593"/>
      <c r="AV287" s="1593"/>
      <c r="AW287" s="1638"/>
      <c r="AX287" s="1638"/>
      <c r="AY287" s="1638"/>
      <c r="AZ287" s="1638"/>
      <c r="BA287" s="1638"/>
      <c r="BB287" s="1638"/>
      <c r="BC287" s="1638"/>
      <c r="BD287" s="1638"/>
      <c r="BE287" s="1638"/>
      <c r="BF287" s="1638"/>
      <c r="BG287" s="1638"/>
      <c r="BH287" s="1638"/>
      <c r="BI287" s="1638"/>
      <c r="BJ287" s="1638"/>
      <c r="BK287" s="1638"/>
      <c r="BL287" s="1638"/>
      <c r="BM287" s="376"/>
      <c r="BN287" s="1638"/>
      <c r="BO287" s="1638"/>
      <c r="BP287" s="372"/>
    </row>
    <row r="288" spans="7:68" s="371" customFormat="1" ht="12.75">
      <c r="G288" s="374"/>
      <c r="H288" s="1593"/>
      <c r="I288" s="1593"/>
      <c r="J288" s="1593"/>
      <c r="K288" s="1593"/>
      <c r="L288" s="1593"/>
      <c r="M288" s="1593"/>
      <c r="N288" s="1593"/>
      <c r="O288" s="1593"/>
      <c r="P288" s="1593"/>
      <c r="Q288" s="1593"/>
      <c r="R288" s="1593"/>
      <c r="S288" s="1593"/>
      <c r="T288" s="1593"/>
      <c r="U288" s="1593"/>
      <c r="V288" s="1593"/>
      <c r="W288" s="1593"/>
      <c r="X288" s="1593"/>
      <c r="Y288" s="1593"/>
      <c r="Z288" s="1593"/>
      <c r="AA288" s="1593"/>
      <c r="AB288" s="1593"/>
      <c r="AC288" s="1593"/>
      <c r="AD288" s="1593"/>
      <c r="AE288" s="1593"/>
      <c r="AF288" s="1593"/>
      <c r="AG288" s="1593"/>
      <c r="AH288" s="1593"/>
      <c r="AI288" s="1593"/>
      <c r="AJ288" s="1593"/>
      <c r="AK288" s="1593"/>
      <c r="AL288" s="1593"/>
      <c r="AM288" s="1593"/>
      <c r="AN288" s="1593"/>
      <c r="AO288" s="1593"/>
      <c r="AP288" s="1593"/>
      <c r="AQ288" s="1593"/>
      <c r="AR288" s="1593"/>
      <c r="AS288" s="1593"/>
      <c r="AT288" s="1593"/>
      <c r="AU288" s="1593"/>
      <c r="AV288" s="1593"/>
      <c r="AW288" s="1638"/>
      <c r="AX288" s="1638"/>
      <c r="AY288" s="1638"/>
      <c r="AZ288" s="1638"/>
      <c r="BA288" s="1638"/>
      <c r="BB288" s="1638"/>
      <c r="BC288" s="1638"/>
      <c r="BD288" s="1638"/>
      <c r="BE288" s="1638"/>
      <c r="BF288" s="1638"/>
      <c r="BG288" s="1638"/>
      <c r="BH288" s="1638"/>
      <c r="BI288" s="1638"/>
      <c r="BJ288" s="1638"/>
      <c r="BK288" s="1638"/>
      <c r="BL288" s="1638"/>
      <c r="BM288" s="376"/>
      <c r="BN288" s="1638"/>
      <c r="BO288" s="1638"/>
      <c r="BP288" s="372"/>
    </row>
    <row r="289" spans="7:68" s="371" customFormat="1" ht="12.75">
      <c r="G289" s="374"/>
      <c r="H289" s="1593"/>
      <c r="I289" s="1593"/>
      <c r="J289" s="1593"/>
      <c r="K289" s="1593"/>
      <c r="L289" s="1593"/>
      <c r="M289" s="1593"/>
      <c r="N289" s="1593"/>
      <c r="O289" s="1593"/>
      <c r="P289" s="1593"/>
      <c r="Q289" s="1593"/>
      <c r="R289" s="1593"/>
      <c r="S289" s="1593"/>
      <c r="T289" s="1593"/>
      <c r="U289" s="1593"/>
      <c r="V289" s="1593"/>
      <c r="W289" s="1593"/>
      <c r="X289" s="1593"/>
      <c r="Y289" s="1593"/>
      <c r="Z289" s="1593"/>
      <c r="AA289" s="1593"/>
      <c r="AB289" s="1593"/>
      <c r="AC289" s="1593"/>
      <c r="AD289" s="1593"/>
      <c r="AE289" s="1593"/>
      <c r="AF289" s="1593"/>
      <c r="AG289" s="1593"/>
      <c r="AH289" s="1593"/>
      <c r="AI289" s="1593"/>
      <c r="AJ289" s="1593"/>
      <c r="AK289" s="1593"/>
      <c r="AL289" s="1593"/>
      <c r="AM289" s="1593"/>
      <c r="AN289" s="1593"/>
      <c r="AO289" s="1593"/>
      <c r="AP289" s="1593"/>
      <c r="AQ289" s="1593"/>
      <c r="AR289" s="1593"/>
      <c r="AS289" s="1593"/>
      <c r="AT289" s="1593"/>
      <c r="AU289" s="1593"/>
      <c r="AV289" s="1593"/>
      <c r="AW289" s="1638"/>
      <c r="AX289" s="1638"/>
      <c r="AY289" s="1638"/>
      <c r="AZ289" s="1638"/>
      <c r="BA289" s="1638"/>
      <c r="BB289" s="1638"/>
      <c r="BC289" s="1638"/>
      <c r="BD289" s="1638"/>
      <c r="BE289" s="1638"/>
      <c r="BF289" s="1638"/>
      <c r="BG289" s="1638"/>
      <c r="BH289" s="1638"/>
      <c r="BI289" s="1638"/>
      <c r="BJ289" s="1638"/>
      <c r="BK289" s="1638"/>
      <c r="BL289" s="1638"/>
      <c r="BM289" s="376"/>
      <c r="BN289" s="1638"/>
      <c r="BO289" s="1638"/>
      <c r="BP289" s="372"/>
    </row>
    <row r="290" spans="7:68" s="371" customFormat="1" ht="12.75">
      <c r="G290" s="374"/>
      <c r="H290" s="1593"/>
      <c r="I290" s="1593"/>
      <c r="J290" s="1593"/>
      <c r="K290" s="1593"/>
      <c r="L290" s="1593"/>
      <c r="M290" s="1593"/>
      <c r="N290" s="1593"/>
      <c r="O290" s="1593"/>
      <c r="P290" s="1593"/>
      <c r="Q290" s="1593"/>
      <c r="R290" s="1593"/>
      <c r="S290" s="1593"/>
      <c r="T290" s="1593"/>
      <c r="U290" s="1593"/>
      <c r="V290" s="1593"/>
      <c r="W290" s="1593"/>
      <c r="X290" s="1593"/>
      <c r="Y290" s="1593"/>
      <c r="Z290" s="1593"/>
      <c r="AA290" s="1593"/>
      <c r="AB290" s="1593"/>
      <c r="AC290" s="1593"/>
      <c r="AD290" s="1593"/>
      <c r="AE290" s="1593"/>
      <c r="AF290" s="1593"/>
      <c r="AG290" s="1593"/>
      <c r="AH290" s="1593"/>
      <c r="AI290" s="1593"/>
      <c r="AJ290" s="1593"/>
      <c r="AK290" s="1593"/>
      <c r="AL290" s="1593"/>
      <c r="AM290" s="1593"/>
      <c r="AN290" s="1593"/>
      <c r="AO290" s="1593"/>
      <c r="AP290" s="1593"/>
      <c r="AQ290" s="1593"/>
      <c r="AR290" s="1593"/>
      <c r="AS290" s="1593"/>
      <c r="AT290" s="1593"/>
      <c r="AU290" s="1593"/>
      <c r="AV290" s="1593"/>
      <c r="AW290" s="1638"/>
      <c r="AX290" s="1638"/>
      <c r="AY290" s="1638"/>
      <c r="AZ290" s="1638"/>
      <c r="BA290" s="1638"/>
      <c r="BB290" s="1638"/>
      <c r="BC290" s="1638"/>
      <c r="BD290" s="1638"/>
      <c r="BE290" s="1638"/>
      <c r="BF290" s="1638"/>
      <c r="BG290" s="1638"/>
      <c r="BH290" s="1638"/>
      <c r="BI290" s="1638"/>
      <c r="BJ290" s="1638"/>
      <c r="BK290" s="1638"/>
      <c r="BL290" s="1638"/>
      <c r="BM290" s="376"/>
      <c r="BN290" s="1638"/>
      <c r="BO290" s="1638"/>
      <c r="BP290" s="372"/>
    </row>
    <row r="291" spans="7:68" s="371" customFormat="1" ht="12.75">
      <c r="G291" s="374"/>
      <c r="H291" s="1593"/>
      <c r="I291" s="1593"/>
      <c r="J291" s="1593"/>
      <c r="K291" s="1593"/>
      <c r="L291" s="1593"/>
      <c r="M291" s="1593"/>
      <c r="N291" s="1593"/>
      <c r="O291" s="1593"/>
      <c r="P291" s="1593"/>
      <c r="Q291" s="1593"/>
      <c r="R291" s="1593"/>
      <c r="S291" s="1593"/>
      <c r="T291" s="1593"/>
      <c r="U291" s="1593"/>
      <c r="V291" s="1593"/>
      <c r="W291" s="1593"/>
      <c r="X291" s="1593"/>
      <c r="Y291" s="1593"/>
      <c r="Z291" s="1593"/>
      <c r="AA291" s="1593"/>
      <c r="AB291" s="1593"/>
      <c r="AC291" s="1593"/>
      <c r="AD291" s="1593"/>
      <c r="AE291" s="1593"/>
      <c r="AF291" s="1593"/>
      <c r="AG291" s="1593"/>
      <c r="AH291" s="1593"/>
      <c r="AI291" s="1593"/>
      <c r="AJ291" s="1593"/>
      <c r="AK291" s="1593"/>
      <c r="AL291" s="1593"/>
      <c r="AM291" s="1593"/>
      <c r="AN291" s="1593"/>
      <c r="AO291" s="1593"/>
      <c r="AP291" s="1593"/>
      <c r="AQ291" s="1593"/>
      <c r="AR291" s="1593"/>
      <c r="AS291" s="1593"/>
      <c r="AT291" s="1593"/>
      <c r="AU291" s="1593"/>
      <c r="AV291" s="1593"/>
      <c r="AW291" s="1638"/>
      <c r="AX291" s="1638"/>
      <c r="AY291" s="1638"/>
      <c r="AZ291" s="1638"/>
      <c r="BA291" s="1638"/>
      <c r="BB291" s="1638"/>
      <c r="BC291" s="1638"/>
      <c r="BD291" s="1638"/>
      <c r="BE291" s="1638"/>
      <c r="BF291" s="1638"/>
      <c r="BG291" s="1638"/>
      <c r="BH291" s="1638"/>
      <c r="BI291" s="1638"/>
      <c r="BJ291" s="1638"/>
      <c r="BK291" s="1638"/>
      <c r="BL291" s="1638"/>
      <c r="BM291" s="376"/>
      <c r="BN291" s="1638"/>
      <c r="BO291" s="1638"/>
      <c r="BP291" s="372"/>
    </row>
    <row r="292" spans="7:68" s="371" customFormat="1" ht="15.75">
      <c r="G292" s="374"/>
      <c r="H292" s="1604"/>
      <c r="I292" s="1604"/>
      <c r="J292" s="1604"/>
      <c r="K292" s="1604"/>
      <c r="L292" s="1604"/>
      <c r="M292" s="1604"/>
      <c r="N292" s="1604"/>
      <c r="O292" s="1604"/>
      <c r="P292" s="1604"/>
      <c r="Q292" s="1604"/>
      <c r="R292" s="1604"/>
      <c r="S292" s="1604"/>
      <c r="T292" s="1604"/>
      <c r="U292" s="1577"/>
      <c r="V292" s="1577"/>
      <c r="W292" s="1577"/>
      <c r="X292" s="1577"/>
      <c r="Y292" s="1577"/>
      <c r="Z292" s="1577"/>
      <c r="AA292" s="1577"/>
      <c r="AB292" s="1577"/>
      <c r="AC292" s="1577"/>
      <c r="AD292" s="1577"/>
      <c r="AE292" s="1577"/>
      <c r="AF292" s="1577"/>
      <c r="AG292" s="1577"/>
      <c r="AH292" s="1577"/>
      <c r="AI292" s="1577"/>
      <c r="AJ292" s="1577"/>
      <c r="AK292" s="1577"/>
      <c r="AL292" s="1577"/>
      <c r="AM292" s="1577"/>
      <c r="AN292" s="1577"/>
      <c r="AO292" s="1638"/>
      <c r="AP292" s="1638"/>
      <c r="AQ292" s="1638"/>
      <c r="AR292" s="1638"/>
      <c r="AS292" s="1638"/>
      <c r="AT292" s="1638"/>
      <c r="AU292" s="1638"/>
      <c r="AV292" s="1638"/>
      <c r="AW292" s="1638"/>
      <c r="AX292" s="1638"/>
      <c r="AY292" s="1638"/>
      <c r="AZ292" s="1638"/>
      <c r="BA292" s="1638"/>
      <c r="BB292" s="1638"/>
      <c r="BC292" s="1638"/>
      <c r="BD292" s="1638"/>
      <c r="BE292" s="1638"/>
      <c r="BF292" s="1638"/>
      <c r="BG292" s="1638"/>
      <c r="BH292" s="1638"/>
      <c r="BI292" s="1638"/>
      <c r="BJ292" s="1638"/>
      <c r="BK292" s="1638"/>
      <c r="BL292" s="1638"/>
      <c r="BM292" s="376"/>
      <c r="BN292" s="1638"/>
      <c r="BO292" s="1638"/>
      <c r="BP292" s="372"/>
    </row>
    <row r="293" spans="7:68" s="371" customFormat="1" ht="12.75">
      <c r="G293" s="374"/>
      <c r="H293" s="1593"/>
      <c r="I293" s="1593"/>
      <c r="J293" s="1593"/>
      <c r="K293" s="1593"/>
      <c r="L293" s="1593"/>
      <c r="M293" s="1593"/>
      <c r="N293" s="1593"/>
      <c r="O293" s="1593"/>
      <c r="P293" s="1593"/>
      <c r="Q293" s="1593"/>
      <c r="R293" s="1593"/>
      <c r="S293" s="1593"/>
      <c r="T293" s="1593"/>
      <c r="U293" s="1638"/>
      <c r="V293" s="1638"/>
      <c r="W293" s="1638"/>
      <c r="X293" s="1638"/>
      <c r="Y293" s="1638"/>
      <c r="Z293" s="1638"/>
      <c r="AA293" s="1638"/>
      <c r="AB293" s="1638"/>
      <c r="AC293" s="1638"/>
      <c r="AD293" s="1638"/>
      <c r="AE293" s="1638"/>
      <c r="AF293" s="1638"/>
      <c r="AG293" s="1638"/>
      <c r="AH293" s="1638"/>
      <c r="AI293" s="1638"/>
      <c r="AJ293" s="1638"/>
      <c r="AK293" s="1638"/>
      <c r="AL293" s="1638"/>
      <c r="AM293" s="1638"/>
      <c r="AN293" s="1638"/>
      <c r="AO293" s="1638"/>
      <c r="AP293" s="1638"/>
      <c r="AQ293" s="1638"/>
      <c r="AR293" s="1638"/>
      <c r="AS293" s="1638"/>
      <c r="AT293" s="1638"/>
      <c r="AU293" s="1638"/>
      <c r="AV293" s="1638"/>
      <c r="AW293" s="1577"/>
      <c r="AX293" s="1577"/>
      <c r="AY293" s="1577"/>
      <c r="AZ293" s="1577"/>
      <c r="BA293" s="1577"/>
      <c r="BB293" s="1577"/>
      <c r="BC293" s="1577"/>
      <c r="BD293" s="1577"/>
      <c r="BE293" s="1577"/>
      <c r="BF293" s="1577"/>
      <c r="BG293" s="1577"/>
      <c r="BH293" s="1577"/>
      <c r="BI293" s="1577"/>
      <c r="BJ293" s="1577"/>
      <c r="BK293" s="1577"/>
      <c r="BL293" s="1577"/>
      <c r="BM293" s="377"/>
      <c r="BN293" s="1638"/>
      <c r="BO293" s="1638"/>
      <c r="BP293" s="372"/>
    </row>
    <row r="294" spans="7:68" s="371" customFormat="1" ht="12.75">
      <c r="G294" s="374"/>
      <c r="H294" s="1593"/>
      <c r="I294" s="1593"/>
      <c r="J294" s="1593"/>
      <c r="K294" s="1593"/>
      <c r="L294" s="1593"/>
      <c r="M294" s="1593"/>
      <c r="N294" s="1593"/>
      <c r="O294" s="1593"/>
      <c r="P294" s="1593"/>
      <c r="Q294" s="1593"/>
      <c r="R294" s="1593"/>
      <c r="S294" s="1593"/>
      <c r="T294" s="1593"/>
      <c r="U294" s="1638"/>
      <c r="V294" s="1638"/>
      <c r="W294" s="1638"/>
      <c r="X294" s="1638"/>
      <c r="Y294" s="1638"/>
      <c r="Z294" s="1638"/>
      <c r="AA294" s="1638"/>
      <c r="AB294" s="1638"/>
      <c r="AC294" s="1638"/>
      <c r="AD294" s="1638"/>
      <c r="AE294" s="1638"/>
      <c r="AF294" s="1638"/>
      <c r="AG294" s="1638"/>
      <c r="AH294" s="1638"/>
      <c r="AI294" s="1638"/>
      <c r="AJ294" s="1638"/>
      <c r="AK294" s="1638"/>
      <c r="AL294" s="1638"/>
      <c r="AM294" s="1638"/>
      <c r="AN294" s="1638"/>
      <c r="AO294" s="1638"/>
      <c r="AP294" s="1638"/>
      <c r="AQ294" s="1638"/>
      <c r="AR294" s="1638"/>
      <c r="AS294" s="1638"/>
      <c r="AT294" s="1638"/>
      <c r="AU294" s="1638"/>
      <c r="AV294" s="1638"/>
      <c r="AW294" s="1577"/>
      <c r="AX294" s="1577"/>
      <c r="AY294" s="1577"/>
      <c r="AZ294" s="1577"/>
      <c r="BA294" s="1577"/>
      <c r="BB294" s="1577"/>
      <c r="BC294" s="1577"/>
      <c r="BD294" s="1577"/>
      <c r="BE294" s="1577"/>
      <c r="BF294" s="1577"/>
      <c r="BG294" s="1577"/>
      <c r="BH294" s="1577"/>
      <c r="BI294" s="1577"/>
      <c r="BJ294" s="1577"/>
      <c r="BK294" s="1577"/>
      <c r="BL294" s="1577"/>
      <c r="BM294" s="377"/>
      <c r="BN294" s="1638"/>
      <c r="BO294" s="1638"/>
      <c r="BP294" s="372"/>
    </row>
    <row r="295" spans="7:68" s="371" customFormat="1" ht="12.75">
      <c r="G295" s="374"/>
      <c r="H295" s="1593"/>
      <c r="I295" s="1593"/>
      <c r="J295" s="1593"/>
      <c r="K295" s="1593"/>
      <c r="L295" s="1593"/>
      <c r="M295" s="1593"/>
      <c r="N295" s="1593"/>
      <c r="O295" s="1593"/>
      <c r="P295" s="1593"/>
      <c r="Q295" s="1593"/>
      <c r="R295" s="1593"/>
      <c r="S295" s="1593"/>
      <c r="T295" s="1593"/>
      <c r="U295" s="1638"/>
      <c r="V295" s="1638"/>
      <c r="W295" s="1638"/>
      <c r="X295" s="1638"/>
      <c r="Y295" s="1638"/>
      <c r="Z295" s="1638"/>
      <c r="AA295" s="1638"/>
      <c r="AB295" s="1638"/>
      <c r="AC295" s="1638"/>
      <c r="AD295" s="1638"/>
      <c r="AE295" s="1638"/>
      <c r="AF295" s="1638"/>
      <c r="AG295" s="1638"/>
      <c r="AH295" s="1638"/>
      <c r="AI295" s="1638"/>
      <c r="AJ295" s="1638"/>
      <c r="AK295" s="1638"/>
      <c r="AL295" s="1638"/>
      <c r="AM295" s="1638"/>
      <c r="AN295" s="1638"/>
      <c r="AO295" s="1638"/>
      <c r="AP295" s="1638"/>
      <c r="AQ295" s="1638"/>
      <c r="AR295" s="1638"/>
      <c r="AS295" s="1638"/>
      <c r="AT295" s="1638"/>
      <c r="AU295" s="1638"/>
      <c r="AV295" s="1638"/>
      <c r="AW295" s="1577"/>
      <c r="AX295" s="1577"/>
      <c r="AY295" s="1577"/>
      <c r="AZ295" s="1577"/>
      <c r="BA295" s="1577"/>
      <c r="BB295" s="1577"/>
      <c r="BC295" s="1577"/>
      <c r="BD295" s="1577"/>
      <c r="BE295" s="1577"/>
      <c r="BF295" s="1577"/>
      <c r="BG295" s="1577"/>
      <c r="BH295" s="1577"/>
      <c r="BI295" s="1577"/>
      <c r="BJ295" s="1577"/>
      <c r="BK295" s="1577"/>
      <c r="BL295" s="1577"/>
      <c r="BM295" s="377"/>
      <c r="BN295" s="1638"/>
      <c r="BO295" s="1638"/>
      <c r="BP295" s="372"/>
    </row>
    <row r="296" spans="7:68" s="371" customFormat="1" ht="12.75">
      <c r="G296" s="374"/>
      <c r="H296" s="1593"/>
      <c r="I296" s="1593"/>
      <c r="J296" s="1593"/>
      <c r="K296" s="1593"/>
      <c r="L296" s="1593"/>
      <c r="M296" s="1593"/>
      <c r="N296" s="1593"/>
      <c r="O296" s="1593"/>
      <c r="P296" s="1593"/>
      <c r="Q296" s="1593"/>
      <c r="R296" s="1593"/>
      <c r="S296" s="1593"/>
      <c r="T296" s="1593"/>
      <c r="U296" s="1638"/>
      <c r="V296" s="1638"/>
      <c r="W296" s="1638"/>
      <c r="X296" s="1638"/>
      <c r="Y296" s="1638"/>
      <c r="Z296" s="1638"/>
      <c r="AA296" s="1638"/>
      <c r="AB296" s="1638"/>
      <c r="AC296" s="1638"/>
      <c r="AD296" s="1638"/>
      <c r="AE296" s="1638"/>
      <c r="AF296" s="1638"/>
      <c r="AG296" s="1638"/>
      <c r="AH296" s="1638"/>
      <c r="AI296" s="1638"/>
      <c r="AJ296" s="1638"/>
      <c r="AK296" s="1638"/>
      <c r="AL296" s="1638"/>
      <c r="AM296" s="1638"/>
      <c r="AN296" s="1638"/>
      <c r="AO296" s="1638"/>
      <c r="AP296" s="1638"/>
      <c r="AQ296" s="1638"/>
      <c r="AR296" s="1638"/>
      <c r="AS296" s="1638"/>
      <c r="AT296" s="1638"/>
      <c r="AU296" s="1638"/>
      <c r="AV296" s="1638"/>
      <c r="AW296" s="1577"/>
      <c r="AX296" s="1577"/>
      <c r="AY296" s="1577"/>
      <c r="AZ296" s="1577"/>
      <c r="BA296" s="1577"/>
      <c r="BB296" s="1577"/>
      <c r="BC296" s="1577"/>
      <c r="BD296" s="1577"/>
      <c r="BE296" s="1577"/>
      <c r="BF296" s="1577"/>
      <c r="BG296" s="1577"/>
      <c r="BH296" s="1577"/>
      <c r="BI296" s="1577"/>
      <c r="BJ296" s="1577"/>
      <c r="BK296" s="1577"/>
      <c r="BL296" s="1577"/>
      <c r="BM296" s="377"/>
      <c r="BN296" s="1638"/>
      <c r="BO296" s="1638"/>
      <c r="BP296" s="372"/>
    </row>
    <row r="297" spans="7:68" s="371" customFormat="1" ht="12.75">
      <c r="G297" s="374"/>
      <c r="H297" s="1593"/>
      <c r="I297" s="1593"/>
      <c r="J297" s="1593"/>
      <c r="K297" s="1593"/>
      <c r="L297" s="1593"/>
      <c r="M297" s="1593"/>
      <c r="N297" s="1593"/>
      <c r="O297" s="1593"/>
      <c r="P297" s="1593"/>
      <c r="Q297" s="1593"/>
      <c r="R297" s="1593"/>
      <c r="S297" s="1593"/>
      <c r="T297" s="1593"/>
      <c r="U297" s="1638"/>
      <c r="V297" s="1638"/>
      <c r="W297" s="1638"/>
      <c r="X297" s="1638"/>
      <c r="Y297" s="1638"/>
      <c r="Z297" s="1638"/>
      <c r="AA297" s="1638"/>
      <c r="AB297" s="1638"/>
      <c r="AC297" s="1638"/>
      <c r="AD297" s="1638"/>
      <c r="AE297" s="1638"/>
      <c r="AF297" s="1638"/>
      <c r="AG297" s="1638"/>
      <c r="AH297" s="1638"/>
      <c r="AI297" s="1638"/>
      <c r="AJ297" s="1638"/>
      <c r="AK297" s="1638"/>
      <c r="AL297" s="1638"/>
      <c r="AM297" s="1638"/>
      <c r="AN297" s="1638"/>
      <c r="AO297" s="1638"/>
      <c r="AP297" s="1638"/>
      <c r="AQ297" s="1638"/>
      <c r="AR297" s="1638"/>
      <c r="AS297" s="1638"/>
      <c r="AT297" s="1638"/>
      <c r="AU297" s="1638"/>
      <c r="AV297" s="1638"/>
      <c r="AW297" s="1577"/>
      <c r="AX297" s="1577"/>
      <c r="AY297" s="1577"/>
      <c r="AZ297" s="1577"/>
      <c r="BA297" s="1577"/>
      <c r="BB297" s="1577"/>
      <c r="BC297" s="1577"/>
      <c r="BD297" s="1577"/>
      <c r="BE297" s="1577"/>
      <c r="BF297" s="1577"/>
      <c r="BG297" s="1577"/>
      <c r="BH297" s="1577"/>
      <c r="BI297" s="1577"/>
      <c r="BJ297" s="1577"/>
      <c r="BK297" s="1577"/>
      <c r="BL297" s="1577"/>
      <c r="BM297" s="377"/>
      <c r="BN297" s="1638"/>
      <c r="BO297" s="1638"/>
      <c r="BP297" s="372"/>
    </row>
    <row r="298" spans="7:68" s="371" customFormat="1" ht="12.75">
      <c r="G298" s="374"/>
      <c r="H298" s="1593"/>
      <c r="I298" s="1593"/>
      <c r="J298" s="1593"/>
      <c r="K298" s="1593"/>
      <c r="L298" s="1593"/>
      <c r="M298" s="1593"/>
      <c r="N298" s="1593"/>
      <c r="O298" s="1593"/>
      <c r="P298" s="1593"/>
      <c r="Q298" s="1593"/>
      <c r="R298" s="1593"/>
      <c r="S298" s="1593"/>
      <c r="T298" s="1593"/>
      <c r="U298" s="1638"/>
      <c r="V298" s="1638"/>
      <c r="W298" s="1638"/>
      <c r="X298" s="1638"/>
      <c r="Y298" s="1638"/>
      <c r="Z298" s="1638"/>
      <c r="AA298" s="1638"/>
      <c r="AB298" s="1638"/>
      <c r="AC298" s="1638"/>
      <c r="AD298" s="1638"/>
      <c r="AE298" s="1638"/>
      <c r="AF298" s="1638"/>
      <c r="AG298" s="1638"/>
      <c r="AH298" s="1638"/>
      <c r="AI298" s="1638"/>
      <c r="AJ298" s="1638"/>
      <c r="AK298" s="1638"/>
      <c r="AL298" s="1638"/>
      <c r="AM298" s="1638"/>
      <c r="AN298" s="1638"/>
      <c r="AO298" s="1638"/>
      <c r="AP298" s="1638"/>
      <c r="AQ298" s="1638"/>
      <c r="AR298" s="1638"/>
      <c r="AS298" s="1638"/>
      <c r="AT298" s="1638"/>
      <c r="AU298" s="1638"/>
      <c r="AV298" s="1638"/>
      <c r="AW298" s="1577"/>
      <c r="AX298" s="1577"/>
      <c r="AY298" s="1577"/>
      <c r="AZ298" s="1577"/>
      <c r="BA298" s="1577"/>
      <c r="BB298" s="1577"/>
      <c r="BC298" s="1577"/>
      <c r="BD298" s="1577"/>
      <c r="BE298" s="1577"/>
      <c r="BF298" s="1577"/>
      <c r="BG298" s="1577"/>
      <c r="BH298" s="1577"/>
      <c r="BI298" s="1577"/>
      <c r="BJ298" s="1577"/>
      <c r="BK298" s="1577"/>
      <c r="BL298" s="1577"/>
      <c r="BM298" s="377"/>
      <c r="BN298" s="1638"/>
      <c r="BO298" s="1638"/>
      <c r="BP298" s="372"/>
    </row>
    <row r="299" spans="7:68" s="371" customFormat="1" ht="12.75">
      <c r="G299" s="374"/>
      <c r="H299" s="1593"/>
      <c r="I299" s="1593"/>
      <c r="J299" s="1593"/>
      <c r="K299" s="1593"/>
      <c r="L299" s="1593"/>
      <c r="M299" s="1593"/>
      <c r="N299" s="1593"/>
      <c r="O299" s="1593"/>
      <c r="P299" s="1593"/>
      <c r="Q299" s="1593"/>
      <c r="R299" s="1593"/>
      <c r="S299" s="1593"/>
      <c r="T299" s="1593"/>
      <c r="U299" s="1638"/>
      <c r="V299" s="1638"/>
      <c r="W299" s="1638"/>
      <c r="X299" s="1638"/>
      <c r="Y299" s="1638"/>
      <c r="Z299" s="1638"/>
      <c r="AA299" s="1638"/>
      <c r="AB299" s="1638"/>
      <c r="AC299" s="1638"/>
      <c r="AD299" s="1638"/>
      <c r="AE299" s="1638"/>
      <c r="AF299" s="1638"/>
      <c r="AG299" s="1638"/>
      <c r="AH299" s="1638"/>
      <c r="AI299" s="1638"/>
      <c r="AJ299" s="1638"/>
      <c r="AK299" s="1638"/>
      <c r="AL299" s="1638"/>
      <c r="AM299" s="1638"/>
      <c r="AN299" s="1638"/>
      <c r="AO299" s="1638"/>
      <c r="AP299" s="1638"/>
      <c r="AQ299" s="1638"/>
      <c r="AR299" s="1638"/>
      <c r="AS299" s="1638"/>
      <c r="AT299" s="1638"/>
      <c r="AU299" s="1638"/>
      <c r="AV299" s="1638"/>
      <c r="AW299" s="1577"/>
      <c r="AX299" s="1577"/>
      <c r="AY299" s="1577"/>
      <c r="AZ299" s="1577"/>
      <c r="BA299" s="1577"/>
      <c r="BB299" s="1577"/>
      <c r="BC299" s="1577"/>
      <c r="BD299" s="1577"/>
      <c r="BE299" s="1577"/>
      <c r="BF299" s="1577"/>
      <c r="BG299" s="1577"/>
      <c r="BH299" s="1577"/>
      <c r="BI299" s="1577"/>
      <c r="BJ299" s="1577"/>
      <c r="BK299" s="1577"/>
      <c r="BL299" s="1577"/>
      <c r="BM299" s="377"/>
      <c r="BN299" s="1638"/>
      <c r="BO299" s="1638"/>
      <c r="BP299" s="372"/>
    </row>
    <row r="300" spans="7:68" s="371" customFormat="1" ht="12.75">
      <c r="G300" s="374"/>
      <c r="H300" s="1593"/>
      <c r="I300" s="1593"/>
      <c r="J300" s="1593"/>
      <c r="K300" s="1593"/>
      <c r="L300" s="1593"/>
      <c r="M300" s="1593"/>
      <c r="N300" s="1593"/>
      <c r="O300" s="1593"/>
      <c r="P300" s="1593"/>
      <c r="Q300" s="1593"/>
      <c r="R300" s="1593"/>
      <c r="S300" s="1593"/>
      <c r="T300" s="1593"/>
      <c r="U300" s="1638"/>
      <c r="V300" s="1638"/>
      <c r="W300" s="1638"/>
      <c r="X300" s="1638"/>
      <c r="Y300" s="1638"/>
      <c r="Z300" s="1638"/>
      <c r="AA300" s="1638"/>
      <c r="AB300" s="1638"/>
      <c r="AC300" s="1638"/>
      <c r="AD300" s="1638"/>
      <c r="AE300" s="1638"/>
      <c r="AF300" s="1638"/>
      <c r="AG300" s="1638"/>
      <c r="AH300" s="1638"/>
      <c r="AI300" s="1638"/>
      <c r="AJ300" s="1638"/>
      <c r="AK300" s="1638"/>
      <c r="AL300" s="1638"/>
      <c r="AM300" s="1638"/>
      <c r="AN300" s="1638"/>
      <c r="AO300" s="1638"/>
      <c r="AP300" s="1638"/>
      <c r="AQ300" s="1638"/>
      <c r="AR300" s="1638"/>
      <c r="AS300" s="1638"/>
      <c r="AT300" s="1638"/>
      <c r="AU300" s="1638"/>
      <c r="AV300" s="1638"/>
      <c r="AW300" s="1577"/>
      <c r="AX300" s="1577"/>
      <c r="AY300" s="1577"/>
      <c r="AZ300" s="1577"/>
      <c r="BA300" s="1577"/>
      <c r="BB300" s="1577"/>
      <c r="BC300" s="1577"/>
      <c r="BD300" s="1577"/>
      <c r="BE300" s="1577"/>
      <c r="BF300" s="1577"/>
      <c r="BG300" s="1577"/>
      <c r="BH300" s="1577"/>
      <c r="BI300" s="1577"/>
      <c r="BJ300" s="1577"/>
      <c r="BK300" s="1577"/>
      <c r="BL300" s="1577"/>
      <c r="BM300" s="377"/>
      <c r="BN300" s="1638"/>
      <c r="BO300" s="1638"/>
      <c r="BP300" s="372"/>
    </row>
    <row r="301" spans="7:68" s="371" customFormat="1" ht="12.75">
      <c r="G301" s="374"/>
      <c r="H301" s="1593"/>
      <c r="I301" s="1593"/>
      <c r="J301" s="1593"/>
      <c r="K301" s="1593"/>
      <c r="L301" s="1593"/>
      <c r="M301" s="1593"/>
      <c r="N301" s="1593"/>
      <c r="O301" s="1593"/>
      <c r="P301" s="1593"/>
      <c r="Q301" s="1593"/>
      <c r="R301" s="1593"/>
      <c r="S301" s="1593"/>
      <c r="T301" s="1593"/>
      <c r="U301" s="1638"/>
      <c r="V301" s="1638"/>
      <c r="W301" s="1638"/>
      <c r="X301" s="1638"/>
      <c r="Y301" s="1638"/>
      <c r="Z301" s="1638"/>
      <c r="AA301" s="1638"/>
      <c r="AB301" s="1638"/>
      <c r="AC301" s="1638"/>
      <c r="AD301" s="1638"/>
      <c r="AE301" s="1638"/>
      <c r="AF301" s="1638"/>
      <c r="AG301" s="1638"/>
      <c r="AH301" s="1638"/>
      <c r="AI301" s="1638"/>
      <c r="AJ301" s="1638"/>
      <c r="AK301" s="1638"/>
      <c r="AL301" s="1638"/>
      <c r="AM301" s="1638"/>
      <c r="AN301" s="1638"/>
      <c r="AO301" s="1638"/>
      <c r="AP301" s="1638"/>
      <c r="AQ301" s="1638"/>
      <c r="AR301" s="1638"/>
      <c r="AS301" s="1638"/>
      <c r="AT301" s="1638"/>
      <c r="AU301" s="1638"/>
      <c r="AV301" s="1638"/>
      <c r="AW301" s="1577"/>
      <c r="AX301" s="1577"/>
      <c r="AY301" s="1577"/>
      <c r="AZ301" s="1577"/>
      <c r="BA301" s="1577"/>
      <c r="BB301" s="1577"/>
      <c r="BC301" s="1577"/>
      <c r="BD301" s="1577"/>
      <c r="BE301" s="1577"/>
      <c r="BF301" s="1577"/>
      <c r="BG301" s="1577"/>
      <c r="BH301" s="1577"/>
      <c r="BI301" s="1577"/>
      <c r="BJ301" s="1577"/>
      <c r="BK301" s="1577"/>
      <c r="BL301" s="1577"/>
      <c r="BM301" s="377"/>
      <c r="BN301" s="1638"/>
      <c r="BO301" s="1638"/>
      <c r="BP301" s="372"/>
    </row>
    <row r="302" spans="7:68" s="371" customFormat="1" ht="12.75">
      <c r="G302" s="374"/>
      <c r="H302" s="1593"/>
      <c r="I302" s="1593"/>
      <c r="J302" s="1593"/>
      <c r="K302" s="1593"/>
      <c r="L302" s="1593"/>
      <c r="M302" s="1593"/>
      <c r="N302" s="1593"/>
      <c r="O302" s="1593"/>
      <c r="P302" s="1593"/>
      <c r="Q302" s="1593"/>
      <c r="R302" s="1593"/>
      <c r="S302" s="1593"/>
      <c r="T302" s="1593"/>
      <c r="U302" s="1638"/>
      <c r="V302" s="1638"/>
      <c r="W302" s="1638"/>
      <c r="X302" s="1638"/>
      <c r="Y302" s="1638"/>
      <c r="Z302" s="1638"/>
      <c r="AA302" s="1638"/>
      <c r="AB302" s="1638"/>
      <c r="AC302" s="1638"/>
      <c r="AD302" s="1638"/>
      <c r="AE302" s="1638"/>
      <c r="AF302" s="1638"/>
      <c r="AG302" s="1638"/>
      <c r="AH302" s="1638"/>
      <c r="AI302" s="1638"/>
      <c r="AJ302" s="1638"/>
      <c r="AK302" s="1638"/>
      <c r="AL302" s="1638"/>
      <c r="AM302" s="1638"/>
      <c r="AN302" s="1638"/>
      <c r="AO302" s="1638"/>
      <c r="AP302" s="1638"/>
      <c r="AQ302" s="1638"/>
      <c r="AR302" s="1638"/>
      <c r="AS302" s="1638"/>
      <c r="AT302" s="1638"/>
      <c r="AU302" s="1638"/>
      <c r="AV302" s="1638"/>
      <c r="AW302" s="1577"/>
      <c r="AX302" s="1577"/>
      <c r="AY302" s="1577"/>
      <c r="AZ302" s="1577"/>
      <c r="BA302" s="1577"/>
      <c r="BB302" s="1577"/>
      <c r="BC302" s="1577"/>
      <c r="BD302" s="1577"/>
      <c r="BE302" s="1577"/>
      <c r="BF302" s="1577"/>
      <c r="BG302" s="1577"/>
      <c r="BH302" s="1577"/>
      <c r="BI302" s="1577"/>
      <c r="BJ302" s="1577"/>
      <c r="BK302" s="1577"/>
      <c r="BL302" s="1577"/>
      <c r="BM302" s="377"/>
      <c r="BN302" s="1638"/>
      <c r="BO302" s="1638"/>
      <c r="BP302" s="372"/>
    </row>
    <row r="303" spans="7:68" s="371" customFormat="1" ht="12.75">
      <c r="G303" s="374"/>
      <c r="H303" s="1593"/>
      <c r="I303" s="1593"/>
      <c r="J303" s="1593"/>
      <c r="K303" s="1593"/>
      <c r="L303" s="1593"/>
      <c r="M303" s="1593"/>
      <c r="N303" s="1593"/>
      <c r="O303" s="1593"/>
      <c r="P303" s="1593"/>
      <c r="Q303" s="1593"/>
      <c r="R303" s="1593"/>
      <c r="S303" s="1593"/>
      <c r="T303" s="1593"/>
      <c r="U303" s="1638"/>
      <c r="V303" s="1638"/>
      <c r="W303" s="1638"/>
      <c r="X303" s="1638"/>
      <c r="Y303" s="1638"/>
      <c r="Z303" s="1638"/>
      <c r="AA303" s="1638"/>
      <c r="AB303" s="1638"/>
      <c r="AC303" s="1638"/>
      <c r="AD303" s="1638"/>
      <c r="AE303" s="1638"/>
      <c r="AF303" s="1638"/>
      <c r="AG303" s="1638"/>
      <c r="AH303" s="1638"/>
      <c r="AI303" s="1638"/>
      <c r="AJ303" s="1638"/>
      <c r="AK303" s="1638"/>
      <c r="AL303" s="1638"/>
      <c r="AM303" s="1638"/>
      <c r="AN303" s="1638"/>
      <c r="AO303" s="1638"/>
      <c r="AP303" s="1638"/>
      <c r="AQ303" s="1638"/>
      <c r="AR303" s="1638"/>
      <c r="AS303" s="1638"/>
      <c r="AT303" s="1638"/>
      <c r="AU303" s="1638"/>
      <c r="AV303" s="1638"/>
      <c r="AW303" s="1577"/>
      <c r="AX303" s="1577"/>
      <c r="AY303" s="1577"/>
      <c r="AZ303" s="1577"/>
      <c r="BA303" s="1577"/>
      <c r="BB303" s="1577"/>
      <c r="BC303" s="1577"/>
      <c r="BD303" s="1577"/>
      <c r="BE303" s="1577"/>
      <c r="BF303" s="1577"/>
      <c r="BG303" s="1577"/>
      <c r="BH303" s="1577"/>
      <c r="BI303" s="1577"/>
      <c r="BJ303" s="1577"/>
      <c r="BK303" s="1577"/>
      <c r="BL303" s="1577"/>
      <c r="BM303" s="377"/>
      <c r="BN303" s="1638"/>
      <c r="BO303" s="1638"/>
      <c r="BP303" s="372"/>
    </row>
    <row r="304" spans="7:68" s="371" customFormat="1" ht="12.75">
      <c r="G304" s="374"/>
      <c r="H304" s="1593"/>
      <c r="I304" s="1593"/>
      <c r="J304" s="1593"/>
      <c r="K304" s="1593"/>
      <c r="L304" s="1593"/>
      <c r="M304" s="1593"/>
      <c r="N304" s="1593"/>
      <c r="O304" s="1593"/>
      <c r="P304" s="1593"/>
      <c r="Q304" s="1593"/>
      <c r="R304" s="1593"/>
      <c r="S304" s="1593"/>
      <c r="T304" s="1593"/>
      <c r="U304" s="1638"/>
      <c r="V304" s="1638"/>
      <c r="W304" s="1638"/>
      <c r="X304" s="1638"/>
      <c r="Y304" s="1638"/>
      <c r="Z304" s="1638"/>
      <c r="AA304" s="1638"/>
      <c r="AB304" s="1638"/>
      <c r="AC304" s="1638"/>
      <c r="AD304" s="1638"/>
      <c r="AE304" s="1638"/>
      <c r="AF304" s="1638"/>
      <c r="AG304" s="1638"/>
      <c r="AH304" s="1638"/>
      <c r="AI304" s="1638"/>
      <c r="AJ304" s="1638"/>
      <c r="AK304" s="1638"/>
      <c r="AL304" s="1638"/>
      <c r="AM304" s="1638"/>
      <c r="AN304" s="1638"/>
      <c r="AO304" s="1638"/>
      <c r="AP304" s="1638"/>
      <c r="AQ304" s="1638"/>
      <c r="AR304" s="1638"/>
      <c r="AS304" s="1638"/>
      <c r="AT304" s="1638"/>
      <c r="AU304" s="1638"/>
      <c r="AV304" s="1638"/>
      <c r="AW304" s="1577"/>
      <c r="AX304" s="1577"/>
      <c r="AY304" s="1577"/>
      <c r="AZ304" s="1577"/>
      <c r="BA304" s="1577"/>
      <c r="BB304" s="1577"/>
      <c r="BC304" s="1577"/>
      <c r="BD304" s="1577"/>
      <c r="BE304" s="1577"/>
      <c r="BF304" s="1577"/>
      <c r="BG304" s="1577"/>
      <c r="BH304" s="1577"/>
      <c r="BI304" s="1577"/>
      <c r="BJ304" s="1577"/>
      <c r="BK304" s="1577"/>
      <c r="BL304" s="1577"/>
      <c r="BM304" s="377"/>
      <c r="BN304" s="1638"/>
      <c r="BO304" s="1638"/>
      <c r="BP304" s="372"/>
    </row>
    <row r="305" spans="7:68" s="371" customFormat="1" ht="12.75">
      <c r="G305" s="374"/>
      <c r="H305" s="1593"/>
      <c r="I305" s="1593"/>
      <c r="J305" s="1593"/>
      <c r="K305" s="1593"/>
      <c r="L305" s="1593"/>
      <c r="M305" s="1593"/>
      <c r="N305" s="1593"/>
      <c r="O305" s="1593"/>
      <c r="P305" s="1593"/>
      <c r="Q305" s="1593"/>
      <c r="R305" s="1593"/>
      <c r="S305" s="1593"/>
      <c r="T305" s="1593"/>
      <c r="U305" s="1638"/>
      <c r="V305" s="1638"/>
      <c r="W305" s="1638"/>
      <c r="X305" s="1638"/>
      <c r="Y305" s="1638"/>
      <c r="Z305" s="1638"/>
      <c r="AA305" s="1638"/>
      <c r="AB305" s="1638"/>
      <c r="AC305" s="1638"/>
      <c r="AD305" s="1638"/>
      <c r="AE305" s="1638"/>
      <c r="AF305" s="1638"/>
      <c r="AG305" s="1638"/>
      <c r="AH305" s="1638"/>
      <c r="AI305" s="1638"/>
      <c r="AJ305" s="1638"/>
      <c r="AK305" s="1638"/>
      <c r="AL305" s="1638"/>
      <c r="AM305" s="1638"/>
      <c r="AN305" s="1638"/>
      <c r="AO305" s="1638"/>
      <c r="AP305" s="1638"/>
      <c r="AQ305" s="1638"/>
      <c r="AR305" s="1638"/>
      <c r="AS305" s="1638"/>
      <c r="AT305" s="1638"/>
      <c r="AU305" s="1638"/>
      <c r="AV305" s="1638"/>
      <c r="AW305" s="1577"/>
      <c r="AX305" s="1577"/>
      <c r="AY305" s="1577"/>
      <c r="AZ305" s="1577"/>
      <c r="BA305" s="1577"/>
      <c r="BB305" s="1577"/>
      <c r="BC305" s="1577"/>
      <c r="BD305" s="1577"/>
      <c r="BE305" s="1577"/>
      <c r="BF305" s="1577"/>
      <c r="BG305" s="1577"/>
      <c r="BH305" s="1577"/>
      <c r="BI305" s="1577"/>
      <c r="BJ305" s="1577"/>
      <c r="BK305" s="1577"/>
      <c r="BL305" s="1577"/>
      <c r="BM305" s="377"/>
      <c r="BN305" s="1638"/>
      <c r="BO305" s="1638"/>
      <c r="BP305" s="372"/>
    </row>
    <row r="306" spans="7:68" s="371" customFormat="1" ht="15.75">
      <c r="G306" s="374"/>
      <c r="H306" s="1604"/>
      <c r="I306" s="1604"/>
      <c r="J306" s="1604"/>
      <c r="K306" s="1604"/>
      <c r="L306" s="1604"/>
      <c r="M306" s="1604"/>
      <c r="N306" s="1604"/>
      <c r="O306" s="1604"/>
      <c r="P306" s="1604"/>
      <c r="Q306" s="1604"/>
      <c r="R306" s="1604"/>
      <c r="S306" s="1604"/>
      <c r="T306" s="1604"/>
      <c r="U306" s="1639"/>
      <c r="V306" s="1639"/>
      <c r="W306" s="1639"/>
      <c r="X306" s="1639"/>
      <c r="Y306" s="1639"/>
      <c r="Z306" s="1639"/>
      <c r="AA306" s="1639"/>
      <c r="AB306" s="1639"/>
      <c r="AC306" s="1639"/>
      <c r="AD306" s="1639"/>
      <c r="AE306" s="1639"/>
      <c r="AF306" s="1639"/>
      <c r="AG306" s="1639"/>
      <c r="AH306" s="1639"/>
      <c r="AI306" s="1639"/>
      <c r="AJ306" s="1639"/>
      <c r="AK306" s="1639"/>
      <c r="AL306" s="1639"/>
      <c r="AM306" s="1639"/>
      <c r="AN306" s="1639"/>
      <c r="AO306" s="1639"/>
      <c r="AP306" s="1639"/>
      <c r="AQ306" s="1639"/>
      <c r="AR306" s="1639"/>
      <c r="AS306" s="1638"/>
      <c r="AT306" s="1638"/>
      <c r="AU306" s="1638"/>
      <c r="AV306" s="1638"/>
      <c r="AW306" s="1577"/>
      <c r="AX306" s="1577"/>
      <c r="AY306" s="1577"/>
      <c r="AZ306" s="1577"/>
      <c r="BA306" s="1577"/>
      <c r="BB306" s="1577"/>
      <c r="BC306" s="1577"/>
      <c r="BD306" s="1577"/>
      <c r="BE306" s="1577"/>
      <c r="BF306" s="1577"/>
      <c r="BG306" s="1577"/>
      <c r="BH306" s="1577"/>
      <c r="BI306" s="1577"/>
      <c r="BJ306" s="1577"/>
      <c r="BK306" s="1577"/>
      <c r="BL306" s="1577"/>
      <c r="BM306" s="377"/>
      <c r="BN306" s="1638"/>
      <c r="BO306" s="1638"/>
      <c r="BP306" s="372"/>
    </row>
    <row r="307" spans="7:68" s="371" customFormat="1" ht="12.75">
      <c r="G307" s="376"/>
      <c r="H307" s="1593"/>
      <c r="I307" s="1639"/>
      <c r="J307" s="1639"/>
      <c r="K307" s="1639"/>
      <c r="L307" s="1639"/>
      <c r="M307" s="1639"/>
      <c r="N307" s="1639"/>
      <c r="O307" s="1639"/>
      <c r="P307" s="1639"/>
      <c r="Q307" s="1639"/>
      <c r="R307" s="1639"/>
      <c r="S307" s="1639"/>
      <c r="T307" s="1639"/>
      <c r="U307" s="1639"/>
      <c r="V307" s="1639"/>
      <c r="W307" s="1639"/>
      <c r="X307" s="1639"/>
      <c r="Y307" s="1639"/>
      <c r="Z307" s="1639"/>
      <c r="AA307" s="1639"/>
      <c r="AB307" s="1639"/>
      <c r="AC307" s="1639"/>
      <c r="AD307" s="1639"/>
      <c r="AE307" s="1639"/>
      <c r="AF307" s="1639"/>
      <c r="AG307" s="1639"/>
      <c r="AH307" s="1639"/>
      <c r="AI307" s="1639"/>
      <c r="AJ307" s="1639"/>
      <c r="AK307" s="1639"/>
      <c r="AL307" s="1639"/>
      <c r="AM307" s="1639"/>
      <c r="AN307" s="1639"/>
      <c r="AO307" s="1639"/>
      <c r="AP307" s="1639"/>
      <c r="AQ307" s="1639"/>
      <c r="AR307" s="1639"/>
      <c r="AS307" s="1638"/>
      <c r="AT307" s="1638"/>
      <c r="AU307" s="1638"/>
      <c r="AV307" s="1638"/>
      <c r="AW307" s="1577"/>
      <c r="AX307" s="1577"/>
      <c r="AY307" s="1577"/>
      <c r="AZ307" s="1577"/>
      <c r="BA307" s="1577"/>
      <c r="BB307" s="1577"/>
      <c r="BC307" s="1577"/>
      <c r="BD307" s="1577"/>
      <c r="BE307" s="1577"/>
      <c r="BF307" s="1577"/>
      <c r="BG307" s="1577"/>
      <c r="BH307" s="1577"/>
      <c r="BI307" s="1577"/>
      <c r="BJ307" s="1577"/>
      <c r="BK307" s="1577"/>
      <c r="BL307" s="1577"/>
      <c r="BM307" s="377"/>
      <c r="BN307" s="1638"/>
      <c r="BO307" s="1638"/>
      <c r="BP307" s="372"/>
    </row>
    <row r="308" spans="7:68" s="371" customFormat="1" ht="12.75">
      <c r="G308" s="372"/>
      <c r="H308" s="372"/>
      <c r="I308" s="372"/>
      <c r="J308" s="372"/>
      <c r="K308" s="372"/>
      <c r="L308" s="372"/>
      <c r="M308" s="372"/>
      <c r="N308" s="372"/>
      <c r="O308" s="372"/>
      <c r="P308" s="372"/>
      <c r="Q308" s="372"/>
      <c r="R308" s="372"/>
      <c r="S308" s="372"/>
      <c r="T308" s="372"/>
      <c r="U308" s="372"/>
      <c r="V308" s="372"/>
      <c r="W308" s="372"/>
      <c r="X308" s="372"/>
      <c r="Y308" s="372"/>
      <c r="Z308" s="372"/>
      <c r="AA308" s="372"/>
      <c r="AB308" s="372"/>
      <c r="AC308" s="372"/>
      <c r="AD308" s="372"/>
      <c r="AE308" s="372"/>
      <c r="AF308" s="372"/>
      <c r="AG308" s="372"/>
      <c r="AH308" s="372"/>
      <c r="AI308" s="372"/>
      <c r="AJ308" s="372"/>
      <c r="AK308" s="372"/>
      <c r="AL308" s="372"/>
      <c r="AM308" s="372"/>
      <c r="AN308" s="372"/>
      <c r="AO308" s="372"/>
      <c r="AP308" s="372"/>
      <c r="AQ308" s="372"/>
      <c r="AR308" s="372"/>
      <c r="AS308" s="372"/>
      <c r="AT308" s="372"/>
      <c r="AU308" s="372"/>
      <c r="AV308" s="372"/>
      <c r="AW308" s="375"/>
      <c r="AX308" s="375"/>
      <c r="AY308" s="375"/>
      <c r="AZ308" s="375"/>
      <c r="BA308" s="375"/>
      <c r="BB308" s="375"/>
      <c r="BC308" s="375"/>
      <c r="BD308" s="375"/>
      <c r="BE308" s="375"/>
      <c r="BF308" s="375"/>
      <c r="BG308" s="375"/>
      <c r="BH308" s="375"/>
      <c r="BI308" s="375"/>
      <c r="BJ308" s="375"/>
      <c r="BK308" s="375"/>
      <c r="BL308" s="375"/>
      <c r="BM308" s="375"/>
      <c r="BN308" s="372"/>
      <c r="BO308" s="372"/>
      <c r="BP308" s="372"/>
    </row>
    <row r="309" spans="7:68" s="371" customFormat="1" ht="12.75">
      <c r="G309" s="372"/>
      <c r="H309" s="372"/>
      <c r="I309" s="372"/>
      <c r="J309" s="372"/>
      <c r="K309" s="372"/>
      <c r="L309" s="372"/>
      <c r="M309" s="372"/>
      <c r="N309" s="372"/>
      <c r="O309" s="372"/>
      <c r="P309" s="372"/>
      <c r="Q309" s="374"/>
      <c r="R309" s="1593"/>
      <c r="S309" s="1593"/>
      <c r="T309" s="1593"/>
      <c r="U309" s="1593"/>
      <c r="V309" s="1593"/>
      <c r="W309" s="1593"/>
      <c r="X309" s="1593"/>
      <c r="Y309" s="1593"/>
      <c r="Z309" s="1593"/>
      <c r="AA309" s="1593"/>
      <c r="AB309" s="1593"/>
      <c r="AC309" s="1593"/>
      <c r="AD309" s="1593"/>
      <c r="AE309" s="1593"/>
      <c r="AF309" s="1593"/>
      <c r="AG309" s="1593"/>
      <c r="AH309" s="1593"/>
      <c r="AI309" s="1593"/>
      <c r="AJ309" s="1593"/>
      <c r="AK309" s="1593"/>
      <c r="AL309" s="1593"/>
      <c r="AM309" s="1593"/>
      <c r="AN309" s="1593"/>
      <c r="AO309" s="1593"/>
      <c r="AP309" s="1593"/>
      <c r="AQ309" s="1593"/>
      <c r="AR309" s="1593"/>
      <c r="AS309" s="1593"/>
      <c r="AT309" s="1593"/>
      <c r="AU309" s="1593"/>
      <c r="AV309" s="1593"/>
      <c r="AW309" s="1593"/>
      <c r="AX309" s="1593"/>
      <c r="AY309" s="1593"/>
      <c r="AZ309" s="1593"/>
      <c r="BA309" s="1593"/>
      <c r="BB309" s="372"/>
      <c r="BC309" s="372"/>
      <c r="BD309" s="372"/>
      <c r="BE309" s="372"/>
      <c r="BF309" s="372"/>
      <c r="BG309" s="372"/>
      <c r="BH309" s="372"/>
      <c r="BI309" s="372"/>
      <c r="BJ309" s="372"/>
      <c r="BK309" s="372"/>
      <c r="BL309" s="372"/>
      <c r="BM309" s="372"/>
      <c r="BN309" s="372"/>
      <c r="BO309" s="372"/>
      <c r="BP309" s="372"/>
    </row>
    <row r="310" spans="7:68" s="371" customFormat="1" ht="12.75">
      <c r="G310" s="372"/>
      <c r="H310" s="372"/>
      <c r="I310" s="372"/>
      <c r="J310" s="372"/>
      <c r="K310" s="372"/>
      <c r="L310" s="372"/>
      <c r="M310" s="372"/>
      <c r="N310" s="372"/>
      <c r="O310" s="372"/>
      <c r="P310" s="372"/>
      <c r="Q310" s="374"/>
      <c r="R310" s="1593"/>
      <c r="S310" s="1593"/>
      <c r="T310" s="1593"/>
      <c r="U310" s="1593"/>
      <c r="V310" s="1593"/>
      <c r="W310" s="1593"/>
      <c r="X310" s="1593"/>
      <c r="Y310" s="1593"/>
      <c r="Z310" s="1593"/>
      <c r="AA310" s="1593"/>
      <c r="AB310" s="1593"/>
      <c r="AC310" s="1593"/>
      <c r="AD310" s="1593"/>
      <c r="AE310" s="1593"/>
      <c r="AF310" s="1593"/>
      <c r="AG310" s="1593"/>
      <c r="AH310" s="1593"/>
      <c r="AI310" s="1593"/>
      <c r="AJ310" s="1593"/>
      <c r="AK310" s="1593"/>
      <c r="AL310" s="1594"/>
      <c r="AM310" s="1594"/>
      <c r="AN310" s="1594"/>
      <c r="AO310" s="1594"/>
      <c r="AP310" s="1594"/>
      <c r="AQ310" s="1594"/>
      <c r="AR310" s="1594"/>
      <c r="AS310" s="1594"/>
      <c r="AT310" s="1594"/>
      <c r="AU310" s="1594"/>
      <c r="AV310" s="1594"/>
      <c r="AW310" s="1594"/>
      <c r="AX310" s="1594"/>
      <c r="AY310" s="1594"/>
      <c r="AZ310" s="1594"/>
      <c r="BA310" s="1594"/>
      <c r="BB310" s="372"/>
      <c r="BC310" s="372"/>
      <c r="BD310" s="372"/>
      <c r="BE310" s="372"/>
      <c r="BF310" s="372"/>
      <c r="BG310" s="372"/>
      <c r="BH310" s="372"/>
      <c r="BI310" s="372"/>
      <c r="BJ310" s="372"/>
      <c r="BK310" s="372"/>
      <c r="BL310" s="372"/>
      <c r="BM310" s="372"/>
      <c r="BN310" s="372"/>
      <c r="BO310" s="372"/>
      <c r="BP310" s="372"/>
    </row>
    <row r="311" spans="7:68" s="371" customFormat="1" ht="12.75">
      <c r="G311" s="372"/>
      <c r="H311" s="372"/>
      <c r="I311" s="372"/>
      <c r="J311" s="372"/>
      <c r="K311" s="372"/>
      <c r="L311" s="372"/>
      <c r="M311" s="372"/>
      <c r="N311" s="372"/>
      <c r="O311" s="372"/>
      <c r="P311" s="372"/>
      <c r="Q311" s="372"/>
      <c r="R311" s="372"/>
      <c r="S311" s="372"/>
      <c r="T311" s="372"/>
      <c r="U311" s="372"/>
      <c r="V311" s="372"/>
      <c r="W311" s="372"/>
      <c r="X311" s="372"/>
      <c r="Y311" s="372"/>
      <c r="Z311" s="372"/>
      <c r="AA311" s="372"/>
      <c r="AB311" s="372"/>
      <c r="AC311" s="372"/>
      <c r="AD311" s="372"/>
      <c r="AE311" s="372"/>
      <c r="AF311" s="372"/>
      <c r="AG311" s="372"/>
      <c r="AH311" s="372"/>
      <c r="AI311" s="372"/>
      <c r="AJ311" s="372"/>
      <c r="AK311" s="372"/>
      <c r="AL311" s="372"/>
      <c r="AM311" s="372"/>
      <c r="AN311" s="372"/>
      <c r="AO311" s="372"/>
      <c r="AP311" s="372"/>
      <c r="AQ311" s="372"/>
      <c r="AR311" s="372"/>
      <c r="AS311" s="372"/>
      <c r="AT311" s="372"/>
      <c r="AU311" s="372"/>
      <c r="AV311" s="372"/>
      <c r="AW311" s="372"/>
      <c r="AX311" s="372"/>
      <c r="AY311" s="372"/>
      <c r="AZ311" s="372"/>
      <c r="BA311" s="372"/>
      <c r="BB311" s="372"/>
      <c r="BC311" s="372"/>
      <c r="BD311" s="372"/>
      <c r="BE311" s="372"/>
      <c r="BF311" s="372"/>
      <c r="BG311" s="372"/>
      <c r="BH311" s="372"/>
      <c r="BI311" s="372"/>
      <c r="BJ311" s="372"/>
      <c r="BK311" s="372"/>
      <c r="BL311" s="372"/>
      <c r="BM311" s="372"/>
      <c r="BN311" s="372"/>
      <c r="BO311" s="372"/>
      <c r="BP311" s="372"/>
    </row>
    <row r="312" spans="7:68" s="371" customFormat="1" ht="18">
      <c r="G312" s="372"/>
      <c r="H312" s="372"/>
      <c r="I312" s="372"/>
      <c r="J312" s="372"/>
      <c r="K312" s="372"/>
      <c r="L312" s="1619"/>
      <c r="M312" s="1619"/>
      <c r="N312" s="1619"/>
      <c r="O312" s="1619"/>
      <c r="P312" s="1619"/>
      <c r="Q312" s="1619"/>
      <c r="R312" s="1619"/>
      <c r="S312" s="1619"/>
      <c r="T312" s="1619"/>
      <c r="U312" s="1619"/>
      <c r="V312" s="1619"/>
      <c r="W312" s="1619"/>
      <c r="X312" s="1619"/>
      <c r="Y312" s="372"/>
      <c r="Z312" s="372"/>
      <c r="AA312" s="372"/>
      <c r="AB312" s="372"/>
      <c r="AC312" s="372"/>
      <c r="AD312" s="372"/>
      <c r="AE312" s="372"/>
      <c r="AF312" s="372"/>
      <c r="AG312" s="372"/>
      <c r="AH312" s="372"/>
      <c r="AI312" s="372"/>
      <c r="AJ312" s="372"/>
      <c r="AK312" s="372"/>
      <c r="AL312" s="372"/>
      <c r="AM312" s="1619"/>
      <c r="AN312" s="1619"/>
      <c r="AO312" s="1619"/>
      <c r="AP312" s="1619"/>
      <c r="AQ312" s="1619"/>
      <c r="AR312" s="1619"/>
      <c r="AS312" s="1619"/>
      <c r="AT312" s="1619"/>
      <c r="AU312" s="1619"/>
      <c r="AV312" s="1619"/>
      <c r="AW312" s="1619"/>
      <c r="AX312" s="1619"/>
      <c r="AY312" s="1619"/>
      <c r="AZ312" s="1619"/>
      <c r="BA312" s="1619"/>
      <c r="BB312" s="1619"/>
      <c r="BC312" s="1619"/>
      <c r="BD312" s="1619"/>
      <c r="BE312" s="1619"/>
      <c r="BF312" s="1619"/>
      <c r="BG312" s="1619"/>
      <c r="BH312" s="1619"/>
      <c r="BI312" s="1619"/>
      <c r="BJ312" s="372"/>
      <c r="BK312" s="372"/>
      <c r="BL312" s="372"/>
      <c r="BM312" s="372"/>
      <c r="BN312" s="372"/>
      <c r="BO312" s="372"/>
      <c r="BP312" s="372"/>
    </row>
    <row r="313" spans="7:68" ht="12.75">
      <c r="G313" s="370"/>
      <c r="H313" s="370"/>
      <c r="I313" s="370"/>
      <c r="J313" s="370"/>
      <c r="K313" s="370"/>
      <c r="L313" s="370"/>
      <c r="M313" s="370"/>
      <c r="N313" s="370"/>
      <c r="O313" s="370"/>
      <c r="P313" s="370"/>
      <c r="Q313" s="370"/>
      <c r="R313" s="370"/>
      <c r="S313" s="370"/>
      <c r="T313" s="370"/>
      <c r="U313" s="370"/>
      <c r="V313" s="370"/>
      <c r="W313" s="370"/>
      <c r="X313" s="370"/>
      <c r="Y313" s="370"/>
      <c r="Z313" s="370"/>
      <c r="AA313" s="370"/>
      <c r="AB313" s="370"/>
      <c r="AC313" s="370"/>
      <c r="AD313" s="370"/>
      <c r="AE313" s="370"/>
      <c r="AF313" s="370"/>
      <c r="AG313" s="370"/>
      <c r="AH313" s="370"/>
      <c r="AI313" s="370"/>
      <c r="AJ313" s="370"/>
      <c r="AK313" s="370"/>
      <c r="AL313" s="370"/>
      <c r="AM313" s="370"/>
      <c r="AN313" s="370"/>
      <c r="AO313" s="370"/>
      <c r="AP313" s="370"/>
      <c r="AQ313" s="370"/>
      <c r="AR313" s="370"/>
      <c r="AS313" s="370"/>
      <c r="AT313" s="370"/>
      <c r="AU313" s="370"/>
      <c r="AV313" s="370"/>
      <c r="AW313" s="370"/>
      <c r="AX313" s="370"/>
      <c r="AY313" s="370"/>
      <c r="AZ313" s="370"/>
      <c r="BA313" s="370"/>
      <c r="BB313" s="370"/>
      <c r="BC313" s="370"/>
      <c r="BD313" s="370"/>
      <c r="BE313" s="370"/>
      <c r="BF313" s="370"/>
      <c r="BG313" s="370"/>
      <c r="BH313" s="370"/>
      <c r="BI313" s="370"/>
      <c r="BJ313" s="370"/>
      <c r="BK313" s="370"/>
      <c r="BL313" s="370"/>
      <c r="BM313" s="370"/>
      <c r="BN313" s="370"/>
      <c r="BO313" s="370"/>
      <c r="BP313" s="370"/>
    </row>
    <row r="314" spans="7:68" ht="12.75">
      <c r="G314" s="370"/>
      <c r="H314" s="370"/>
      <c r="I314" s="370"/>
      <c r="J314" s="370"/>
      <c r="K314" s="370"/>
      <c r="L314" s="370"/>
      <c r="M314" s="370"/>
      <c r="N314" s="370"/>
      <c r="O314" s="370"/>
      <c r="P314" s="370"/>
      <c r="Q314" s="370"/>
      <c r="R314" s="370"/>
      <c r="S314" s="370"/>
      <c r="T314" s="370"/>
      <c r="U314" s="370"/>
      <c r="V314" s="370"/>
      <c r="W314" s="370"/>
      <c r="X314" s="370"/>
      <c r="Y314" s="370"/>
      <c r="Z314" s="370"/>
      <c r="AA314" s="370"/>
      <c r="AB314" s="370"/>
      <c r="AC314" s="370"/>
      <c r="AD314" s="370"/>
      <c r="AE314" s="370"/>
      <c r="AF314" s="370"/>
      <c r="AG314" s="370"/>
      <c r="AH314" s="370"/>
      <c r="AI314" s="370"/>
      <c r="AJ314" s="370"/>
      <c r="AK314" s="370"/>
      <c r="AL314" s="370"/>
      <c r="AM314" s="370"/>
      <c r="AN314" s="370"/>
      <c r="AO314" s="370"/>
      <c r="AP314" s="370"/>
      <c r="AQ314" s="370"/>
      <c r="AR314" s="370"/>
      <c r="AS314" s="370"/>
      <c r="AT314" s="370"/>
      <c r="AU314" s="370"/>
      <c r="AV314" s="370"/>
      <c r="AW314" s="370"/>
      <c r="AX314" s="370"/>
      <c r="AY314" s="370"/>
      <c r="AZ314" s="370"/>
      <c r="BA314" s="370"/>
      <c r="BB314" s="370"/>
      <c r="BC314" s="370"/>
      <c r="BD314" s="370"/>
      <c r="BE314" s="370"/>
      <c r="BF314" s="370"/>
      <c r="BG314" s="370"/>
      <c r="BH314" s="370"/>
      <c r="BI314" s="370"/>
      <c r="BJ314" s="370"/>
      <c r="BK314" s="370"/>
      <c r="BL314" s="370"/>
      <c r="BM314" s="370"/>
      <c r="BN314" s="370"/>
      <c r="BO314" s="370"/>
      <c r="BP314" s="370"/>
    </row>
  </sheetData>
  <sheetProtection/>
  <protectedRanges>
    <protectedRange sqref="A38:S47 T38:AR44 AS38:AU47 BA38:BE47 AV38:AZ44 AV45:AY45 T46:AR46 U45:AQ45 U47:AQ47 AV46:AZ46 AV47:AY47 A3:AA10 AM3:BG10 AB3:AL3 AB5:AL10 AB4:AK4 AU23:AX35 AP23:AS35 AK23:AN35 AZ23:BC35" name="Диапазон1"/>
  </protectedRanges>
  <mergeCells count="3556">
    <mergeCell ref="BD37:BE38"/>
    <mergeCell ref="L312:X312"/>
    <mergeCell ref="AM312:BI312"/>
    <mergeCell ref="C24:N24"/>
    <mergeCell ref="C25:N25"/>
    <mergeCell ref="O25:P25"/>
    <mergeCell ref="C26:N26"/>
    <mergeCell ref="C27:N27"/>
    <mergeCell ref="C28:N28"/>
    <mergeCell ref="R310:AK310"/>
    <mergeCell ref="AL310:AO310"/>
    <mergeCell ref="AP310:AS310"/>
    <mergeCell ref="AT310:BA310"/>
    <mergeCell ref="R309:AK309"/>
    <mergeCell ref="AL309:AO309"/>
    <mergeCell ref="AP309:AS309"/>
    <mergeCell ref="AT309:BA309"/>
    <mergeCell ref="BC307:BD307"/>
    <mergeCell ref="BE307:BF307"/>
    <mergeCell ref="BG307:BH307"/>
    <mergeCell ref="BI307:BJ307"/>
    <mergeCell ref="BK307:BL307"/>
    <mergeCell ref="BN307:BO307"/>
    <mergeCell ref="AQ307:AR307"/>
    <mergeCell ref="AS307:AT307"/>
    <mergeCell ref="AU307:AV307"/>
    <mergeCell ref="AW307:AX307"/>
    <mergeCell ref="AY307:AZ307"/>
    <mergeCell ref="BA307:BB307"/>
    <mergeCell ref="AE307:AF307"/>
    <mergeCell ref="AG307:AH307"/>
    <mergeCell ref="AI307:AJ307"/>
    <mergeCell ref="AK307:AL307"/>
    <mergeCell ref="AM307:AN307"/>
    <mergeCell ref="AO307:AP307"/>
    <mergeCell ref="H307:T307"/>
    <mergeCell ref="U307:V307"/>
    <mergeCell ref="W307:X307"/>
    <mergeCell ref="Y307:Z307"/>
    <mergeCell ref="AA307:AB307"/>
    <mergeCell ref="AC307:AD307"/>
    <mergeCell ref="BC306:BD306"/>
    <mergeCell ref="BE306:BF306"/>
    <mergeCell ref="BG306:BH306"/>
    <mergeCell ref="BI306:BJ306"/>
    <mergeCell ref="BK306:BL306"/>
    <mergeCell ref="BN306:BO306"/>
    <mergeCell ref="AQ306:AR306"/>
    <mergeCell ref="AS306:AT306"/>
    <mergeCell ref="AU306:AV306"/>
    <mergeCell ref="AW306:AX306"/>
    <mergeCell ref="AY306:AZ306"/>
    <mergeCell ref="BA306:BB306"/>
    <mergeCell ref="AE306:AF306"/>
    <mergeCell ref="AG306:AH306"/>
    <mergeCell ref="AI306:AJ306"/>
    <mergeCell ref="AK306:AL306"/>
    <mergeCell ref="AM306:AN306"/>
    <mergeCell ref="AO306:AP306"/>
    <mergeCell ref="H306:T306"/>
    <mergeCell ref="U306:V306"/>
    <mergeCell ref="W306:X306"/>
    <mergeCell ref="Y306:Z306"/>
    <mergeCell ref="AA306:AB306"/>
    <mergeCell ref="AC306:AD306"/>
    <mergeCell ref="BC305:BD305"/>
    <mergeCell ref="BE305:BF305"/>
    <mergeCell ref="BG305:BH305"/>
    <mergeCell ref="BI305:BJ305"/>
    <mergeCell ref="BK305:BL305"/>
    <mergeCell ref="BN305:BO305"/>
    <mergeCell ref="AQ305:AR305"/>
    <mergeCell ref="AS305:AT305"/>
    <mergeCell ref="AU305:AV305"/>
    <mergeCell ref="AW305:AX305"/>
    <mergeCell ref="AY305:AZ305"/>
    <mergeCell ref="BA305:BB305"/>
    <mergeCell ref="AE305:AF305"/>
    <mergeCell ref="AG305:AH305"/>
    <mergeCell ref="AI305:AJ305"/>
    <mergeCell ref="AK305:AL305"/>
    <mergeCell ref="AM305:AN305"/>
    <mergeCell ref="AO305:AP305"/>
    <mergeCell ref="H305:T305"/>
    <mergeCell ref="U305:V305"/>
    <mergeCell ref="W305:X305"/>
    <mergeCell ref="Y305:Z305"/>
    <mergeCell ref="AA305:AB305"/>
    <mergeCell ref="AC305:AD305"/>
    <mergeCell ref="BC304:BD304"/>
    <mergeCell ref="BE304:BF304"/>
    <mergeCell ref="BG304:BH304"/>
    <mergeCell ref="BI304:BJ304"/>
    <mergeCell ref="BK304:BL304"/>
    <mergeCell ref="BN304:BO304"/>
    <mergeCell ref="AQ304:AR304"/>
    <mergeCell ref="AS304:AT304"/>
    <mergeCell ref="AU304:AV304"/>
    <mergeCell ref="AW304:AX304"/>
    <mergeCell ref="AY304:AZ304"/>
    <mergeCell ref="BA304:BB304"/>
    <mergeCell ref="AE304:AF304"/>
    <mergeCell ref="AG304:AH304"/>
    <mergeCell ref="AI304:AJ304"/>
    <mergeCell ref="AK304:AL304"/>
    <mergeCell ref="AM304:AN304"/>
    <mergeCell ref="AO304:AP304"/>
    <mergeCell ref="H304:T304"/>
    <mergeCell ref="U304:V304"/>
    <mergeCell ref="W304:X304"/>
    <mergeCell ref="Y304:Z304"/>
    <mergeCell ref="AA304:AB304"/>
    <mergeCell ref="AC304:AD304"/>
    <mergeCell ref="BC303:BD303"/>
    <mergeCell ref="BE303:BF303"/>
    <mergeCell ref="BG303:BH303"/>
    <mergeCell ref="BI303:BJ303"/>
    <mergeCell ref="BK303:BL303"/>
    <mergeCell ref="BN303:BO303"/>
    <mergeCell ref="AQ303:AR303"/>
    <mergeCell ref="AS303:AT303"/>
    <mergeCell ref="AU303:AV303"/>
    <mergeCell ref="AW303:AX303"/>
    <mergeCell ref="AY303:AZ303"/>
    <mergeCell ref="BA303:BB303"/>
    <mergeCell ref="AE303:AF303"/>
    <mergeCell ref="AG303:AH303"/>
    <mergeCell ref="AI303:AJ303"/>
    <mergeCell ref="AK303:AL303"/>
    <mergeCell ref="AM303:AN303"/>
    <mergeCell ref="AO303:AP303"/>
    <mergeCell ref="H303:T303"/>
    <mergeCell ref="U303:V303"/>
    <mergeCell ref="W303:X303"/>
    <mergeCell ref="Y303:Z303"/>
    <mergeCell ref="AA303:AB303"/>
    <mergeCell ref="AC303:AD303"/>
    <mergeCell ref="BC302:BD302"/>
    <mergeCell ref="BE302:BF302"/>
    <mergeCell ref="BG302:BH302"/>
    <mergeCell ref="BI302:BJ302"/>
    <mergeCell ref="BK302:BL302"/>
    <mergeCell ref="BN302:BO302"/>
    <mergeCell ref="AQ302:AR302"/>
    <mergeCell ref="AS302:AT302"/>
    <mergeCell ref="AU302:AV302"/>
    <mergeCell ref="AW302:AX302"/>
    <mergeCell ref="AY302:AZ302"/>
    <mergeCell ref="BA302:BB302"/>
    <mergeCell ref="AE302:AF302"/>
    <mergeCell ref="AG302:AH302"/>
    <mergeCell ref="AI302:AJ302"/>
    <mergeCell ref="AK302:AL302"/>
    <mergeCell ref="AM302:AN302"/>
    <mergeCell ref="AO302:AP302"/>
    <mergeCell ref="H302:T302"/>
    <mergeCell ref="U302:V302"/>
    <mergeCell ref="W302:X302"/>
    <mergeCell ref="Y302:Z302"/>
    <mergeCell ref="AA302:AB302"/>
    <mergeCell ref="AC302:AD302"/>
    <mergeCell ref="BC301:BD301"/>
    <mergeCell ref="BE301:BF301"/>
    <mergeCell ref="BG301:BH301"/>
    <mergeCell ref="BI301:BJ301"/>
    <mergeCell ref="BK301:BL301"/>
    <mergeCell ref="BN301:BO301"/>
    <mergeCell ref="AQ301:AR301"/>
    <mergeCell ref="AS301:AT301"/>
    <mergeCell ref="AU301:AV301"/>
    <mergeCell ref="AW301:AX301"/>
    <mergeCell ref="AY301:AZ301"/>
    <mergeCell ref="BA301:BB301"/>
    <mergeCell ref="AE301:AF301"/>
    <mergeCell ref="AG301:AH301"/>
    <mergeCell ref="AI301:AJ301"/>
    <mergeCell ref="AK301:AL301"/>
    <mergeCell ref="AM301:AN301"/>
    <mergeCell ref="AO301:AP301"/>
    <mergeCell ref="H301:T301"/>
    <mergeCell ref="U301:V301"/>
    <mergeCell ref="W301:X301"/>
    <mergeCell ref="Y301:Z301"/>
    <mergeCell ref="AA301:AB301"/>
    <mergeCell ref="AC301:AD301"/>
    <mergeCell ref="BC300:BD300"/>
    <mergeCell ref="BE300:BF300"/>
    <mergeCell ref="BG300:BH300"/>
    <mergeCell ref="BI300:BJ300"/>
    <mergeCell ref="BK300:BL300"/>
    <mergeCell ref="BN300:BO300"/>
    <mergeCell ref="AQ300:AR300"/>
    <mergeCell ref="AS300:AT300"/>
    <mergeCell ref="AU300:AV300"/>
    <mergeCell ref="AW300:AX300"/>
    <mergeCell ref="AY300:AZ300"/>
    <mergeCell ref="BA300:BB300"/>
    <mergeCell ref="AE300:AF300"/>
    <mergeCell ref="AG300:AH300"/>
    <mergeCell ref="AI300:AJ300"/>
    <mergeCell ref="AK300:AL300"/>
    <mergeCell ref="AM300:AN300"/>
    <mergeCell ref="AO300:AP300"/>
    <mergeCell ref="H300:T300"/>
    <mergeCell ref="U300:V300"/>
    <mergeCell ref="W300:X300"/>
    <mergeCell ref="Y300:Z300"/>
    <mergeCell ref="AA300:AB300"/>
    <mergeCell ref="AC300:AD300"/>
    <mergeCell ref="BC299:BD299"/>
    <mergeCell ref="BE299:BF299"/>
    <mergeCell ref="BG299:BH299"/>
    <mergeCell ref="BI299:BJ299"/>
    <mergeCell ref="BK299:BL299"/>
    <mergeCell ref="BN299:BO299"/>
    <mergeCell ref="AQ299:AR299"/>
    <mergeCell ref="AS299:AT299"/>
    <mergeCell ref="AU299:AV299"/>
    <mergeCell ref="AW299:AX299"/>
    <mergeCell ref="AY299:AZ299"/>
    <mergeCell ref="BA299:BB299"/>
    <mergeCell ref="AE299:AF299"/>
    <mergeCell ref="AG299:AH299"/>
    <mergeCell ref="AI299:AJ299"/>
    <mergeCell ref="AK299:AL299"/>
    <mergeCell ref="AM299:AN299"/>
    <mergeCell ref="AO299:AP299"/>
    <mergeCell ref="H299:T299"/>
    <mergeCell ref="U299:V299"/>
    <mergeCell ref="W299:X299"/>
    <mergeCell ref="Y299:Z299"/>
    <mergeCell ref="AA299:AB299"/>
    <mergeCell ref="AC299:AD299"/>
    <mergeCell ref="BC298:BD298"/>
    <mergeCell ref="BE298:BF298"/>
    <mergeCell ref="BG298:BH298"/>
    <mergeCell ref="BI298:BJ298"/>
    <mergeCell ref="BK298:BL298"/>
    <mergeCell ref="BN298:BO298"/>
    <mergeCell ref="AQ298:AR298"/>
    <mergeCell ref="AS298:AT298"/>
    <mergeCell ref="AU298:AV298"/>
    <mergeCell ref="AW298:AX298"/>
    <mergeCell ref="AY298:AZ298"/>
    <mergeCell ref="BA298:BB298"/>
    <mergeCell ref="AE298:AF298"/>
    <mergeCell ref="AG298:AH298"/>
    <mergeCell ref="AI298:AJ298"/>
    <mergeCell ref="AK298:AL298"/>
    <mergeCell ref="AM298:AN298"/>
    <mergeCell ref="AO298:AP298"/>
    <mergeCell ref="H298:T298"/>
    <mergeCell ref="U298:V298"/>
    <mergeCell ref="W298:X298"/>
    <mergeCell ref="Y298:Z298"/>
    <mergeCell ref="AA298:AB298"/>
    <mergeCell ref="AC298:AD298"/>
    <mergeCell ref="BC297:BD297"/>
    <mergeCell ref="BE297:BF297"/>
    <mergeCell ref="BG297:BH297"/>
    <mergeCell ref="BI297:BJ297"/>
    <mergeCell ref="BK297:BL297"/>
    <mergeCell ref="BN297:BO297"/>
    <mergeCell ref="AQ297:AR297"/>
    <mergeCell ref="AS297:AT297"/>
    <mergeCell ref="AU297:AV297"/>
    <mergeCell ref="AW297:AX297"/>
    <mergeCell ref="AY297:AZ297"/>
    <mergeCell ref="BA297:BB297"/>
    <mergeCell ref="AE297:AF297"/>
    <mergeCell ref="AG297:AH297"/>
    <mergeCell ref="AI297:AJ297"/>
    <mergeCell ref="AK297:AL297"/>
    <mergeCell ref="AM297:AN297"/>
    <mergeCell ref="AO297:AP297"/>
    <mergeCell ref="H297:T297"/>
    <mergeCell ref="U297:V297"/>
    <mergeCell ref="W297:X297"/>
    <mergeCell ref="Y297:Z297"/>
    <mergeCell ref="AA297:AB297"/>
    <mergeCell ref="AC297:AD297"/>
    <mergeCell ref="BC296:BD296"/>
    <mergeCell ref="BE296:BF296"/>
    <mergeCell ref="BG296:BH296"/>
    <mergeCell ref="BI296:BJ296"/>
    <mergeCell ref="BK296:BL296"/>
    <mergeCell ref="BN296:BO296"/>
    <mergeCell ref="AQ296:AR296"/>
    <mergeCell ref="AS296:AT296"/>
    <mergeCell ref="AU296:AV296"/>
    <mergeCell ref="AW296:AX296"/>
    <mergeCell ref="AY296:AZ296"/>
    <mergeCell ref="BA296:BB296"/>
    <mergeCell ref="AE296:AF296"/>
    <mergeCell ref="AG296:AH296"/>
    <mergeCell ref="AI296:AJ296"/>
    <mergeCell ref="AK296:AL296"/>
    <mergeCell ref="AM296:AN296"/>
    <mergeCell ref="AO296:AP296"/>
    <mergeCell ref="H296:T296"/>
    <mergeCell ref="U296:V296"/>
    <mergeCell ref="W296:X296"/>
    <mergeCell ref="Y296:Z296"/>
    <mergeCell ref="AA296:AB296"/>
    <mergeCell ref="AC296:AD296"/>
    <mergeCell ref="BC295:BD295"/>
    <mergeCell ref="BE295:BF295"/>
    <mergeCell ref="BG295:BH295"/>
    <mergeCell ref="BI295:BJ295"/>
    <mergeCell ref="BK295:BL295"/>
    <mergeCell ref="BN295:BO295"/>
    <mergeCell ref="AQ295:AR295"/>
    <mergeCell ref="AS295:AT295"/>
    <mergeCell ref="AU295:AV295"/>
    <mergeCell ref="AW295:AX295"/>
    <mergeCell ref="AY295:AZ295"/>
    <mergeCell ref="BA295:BB295"/>
    <mergeCell ref="AE295:AF295"/>
    <mergeCell ref="AG295:AH295"/>
    <mergeCell ref="AI295:AJ295"/>
    <mergeCell ref="AK295:AL295"/>
    <mergeCell ref="AM295:AN295"/>
    <mergeCell ref="AO295:AP295"/>
    <mergeCell ref="H295:T295"/>
    <mergeCell ref="U295:V295"/>
    <mergeCell ref="W295:X295"/>
    <mergeCell ref="Y295:Z295"/>
    <mergeCell ref="AA295:AB295"/>
    <mergeCell ref="AC295:AD295"/>
    <mergeCell ref="BC294:BD294"/>
    <mergeCell ref="BE294:BF294"/>
    <mergeCell ref="BG294:BH294"/>
    <mergeCell ref="BI294:BJ294"/>
    <mergeCell ref="BK294:BL294"/>
    <mergeCell ref="BN294:BO294"/>
    <mergeCell ref="AQ294:AR294"/>
    <mergeCell ref="AS294:AT294"/>
    <mergeCell ref="AU294:AV294"/>
    <mergeCell ref="AW294:AX294"/>
    <mergeCell ref="AY294:AZ294"/>
    <mergeCell ref="BA294:BB294"/>
    <mergeCell ref="AE294:AF294"/>
    <mergeCell ref="AG294:AH294"/>
    <mergeCell ref="AI294:AJ294"/>
    <mergeCell ref="AK294:AL294"/>
    <mergeCell ref="AM294:AN294"/>
    <mergeCell ref="AO294:AP294"/>
    <mergeCell ref="H294:T294"/>
    <mergeCell ref="U294:V294"/>
    <mergeCell ref="W294:X294"/>
    <mergeCell ref="Y294:Z294"/>
    <mergeCell ref="AA294:AB294"/>
    <mergeCell ref="AC294:AD294"/>
    <mergeCell ref="BC293:BD293"/>
    <mergeCell ref="BE293:BF293"/>
    <mergeCell ref="BG293:BH293"/>
    <mergeCell ref="BI293:BJ293"/>
    <mergeCell ref="BK293:BL293"/>
    <mergeCell ref="BN293:BO293"/>
    <mergeCell ref="AQ293:AR293"/>
    <mergeCell ref="AS293:AT293"/>
    <mergeCell ref="AU293:AV293"/>
    <mergeCell ref="AW293:AX293"/>
    <mergeCell ref="AY293:AZ293"/>
    <mergeCell ref="BA293:BB293"/>
    <mergeCell ref="AE293:AF293"/>
    <mergeCell ref="AG293:AH293"/>
    <mergeCell ref="AI293:AJ293"/>
    <mergeCell ref="AK293:AL293"/>
    <mergeCell ref="AM293:AN293"/>
    <mergeCell ref="AO293:AP293"/>
    <mergeCell ref="H293:T293"/>
    <mergeCell ref="U293:V293"/>
    <mergeCell ref="W293:X293"/>
    <mergeCell ref="Y293:Z293"/>
    <mergeCell ref="AA293:AB293"/>
    <mergeCell ref="AC293:AD293"/>
    <mergeCell ref="BC292:BD292"/>
    <mergeCell ref="BE292:BF292"/>
    <mergeCell ref="BG292:BH292"/>
    <mergeCell ref="BI292:BJ292"/>
    <mergeCell ref="BK292:BL292"/>
    <mergeCell ref="BN292:BO292"/>
    <mergeCell ref="AQ292:AR292"/>
    <mergeCell ref="AS292:AT292"/>
    <mergeCell ref="AU292:AV292"/>
    <mergeCell ref="AW292:AX292"/>
    <mergeCell ref="AY292:AZ292"/>
    <mergeCell ref="BA292:BB292"/>
    <mergeCell ref="AE292:AF292"/>
    <mergeCell ref="AG292:AH292"/>
    <mergeCell ref="AI292:AJ292"/>
    <mergeCell ref="AK292:AL292"/>
    <mergeCell ref="AM292:AN292"/>
    <mergeCell ref="AO292:AP292"/>
    <mergeCell ref="H292:T292"/>
    <mergeCell ref="U292:V292"/>
    <mergeCell ref="W292:X292"/>
    <mergeCell ref="Y292:Z292"/>
    <mergeCell ref="AA292:AB292"/>
    <mergeCell ref="AC292:AD292"/>
    <mergeCell ref="BC291:BD291"/>
    <mergeCell ref="BE291:BF291"/>
    <mergeCell ref="BG291:BH291"/>
    <mergeCell ref="BI291:BJ291"/>
    <mergeCell ref="BK291:BL291"/>
    <mergeCell ref="BN291:BO291"/>
    <mergeCell ref="AQ291:AR291"/>
    <mergeCell ref="AS291:AT291"/>
    <mergeCell ref="AU291:AV291"/>
    <mergeCell ref="AW291:AX291"/>
    <mergeCell ref="AY291:AZ291"/>
    <mergeCell ref="BA291:BB291"/>
    <mergeCell ref="AE291:AF291"/>
    <mergeCell ref="AG291:AH291"/>
    <mergeCell ref="AI291:AJ291"/>
    <mergeCell ref="AK291:AL291"/>
    <mergeCell ref="AM291:AN291"/>
    <mergeCell ref="AO291:AP291"/>
    <mergeCell ref="H291:T291"/>
    <mergeCell ref="U291:V291"/>
    <mergeCell ref="W291:X291"/>
    <mergeCell ref="Y291:Z291"/>
    <mergeCell ref="AA291:AB291"/>
    <mergeCell ref="AC291:AD291"/>
    <mergeCell ref="BC290:BD290"/>
    <mergeCell ref="BE290:BF290"/>
    <mergeCell ref="BG290:BH290"/>
    <mergeCell ref="BI290:BJ290"/>
    <mergeCell ref="BK290:BL290"/>
    <mergeCell ref="BN290:BO290"/>
    <mergeCell ref="AQ290:AR290"/>
    <mergeCell ref="AS290:AT290"/>
    <mergeCell ref="AU290:AV290"/>
    <mergeCell ref="AW290:AX290"/>
    <mergeCell ref="AY290:AZ290"/>
    <mergeCell ref="BA290:BB290"/>
    <mergeCell ref="AE290:AF290"/>
    <mergeCell ref="AG290:AH290"/>
    <mergeCell ref="AI290:AJ290"/>
    <mergeCell ref="AK290:AL290"/>
    <mergeCell ref="AM290:AN290"/>
    <mergeCell ref="AO290:AP290"/>
    <mergeCell ref="H290:T290"/>
    <mergeCell ref="U290:V290"/>
    <mergeCell ref="W290:X290"/>
    <mergeCell ref="Y290:Z290"/>
    <mergeCell ref="AA290:AB290"/>
    <mergeCell ref="AC290:AD290"/>
    <mergeCell ref="BC289:BD289"/>
    <mergeCell ref="BE289:BF289"/>
    <mergeCell ref="BG289:BH289"/>
    <mergeCell ref="BI289:BJ289"/>
    <mergeCell ref="BK289:BL289"/>
    <mergeCell ref="BN289:BO289"/>
    <mergeCell ref="AQ289:AR289"/>
    <mergeCell ref="AS289:AT289"/>
    <mergeCell ref="AU289:AV289"/>
    <mergeCell ref="AW289:AX289"/>
    <mergeCell ref="AY289:AZ289"/>
    <mergeCell ref="BA289:BB289"/>
    <mergeCell ref="AE289:AF289"/>
    <mergeCell ref="AG289:AH289"/>
    <mergeCell ref="AI289:AJ289"/>
    <mergeCell ref="AK289:AL289"/>
    <mergeCell ref="AM289:AN289"/>
    <mergeCell ref="AO289:AP289"/>
    <mergeCell ref="H289:T289"/>
    <mergeCell ref="U289:V289"/>
    <mergeCell ref="W289:X289"/>
    <mergeCell ref="Y289:Z289"/>
    <mergeCell ref="AA289:AB289"/>
    <mergeCell ref="AC289:AD289"/>
    <mergeCell ref="BC288:BD288"/>
    <mergeCell ref="BE288:BF288"/>
    <mergeCell ref="BG288:BH288"/>
    <mergeCell ref="BI288:BJ288"/>
    <mergeCell ref="BK288:BL288"/>
    <mergeCell ref="BN288:BO288"/>
    <mergeCell ref="AQ288:AR288"/>
    <mergeCell ref="AS288:AT288"/>
    <mergeCell ref="AU288:AV288"/>
    <mergeCell ref="AW288:AX288"/>
    <mergeCell ref="AY288:AZ288"/>
    <mergeCell ref="BA288:BB288"/>
    <mergeCell ref="AE288:AF288"/>
    <mergeCell ref="AG288:AH288"/>
    <mergeCell ref="AI288:AJ288"/>
    <mergeCell ref="AK288:AL288"/>
    <mergeCell ref="AM288:AN288"/>
    <mergeCell ref="AO288:AP288"/>
    <mergeCell ref="H288:T288"/>
    <mergeCell ref="U288:V288"/>
    <mergeCell ref="W288:X288"/>
    <mergeCell ref="Y288:Z288"/>
    <mergeCell ref="AA288:AB288"/>
    <mergeCell ref="AC288:AD288"/>
    <mergeCell ref="BC287:BD287"/>
    <mergeCell ref="BE287:BF287"/>
    <mergeCell ref="BG287:BH287"/>
    <mergeCell ref="BI287:BJ287"/>
    <mergeCell ref="BK287:BL287"/>
    <mergeCell ref="BN287:BO287"/>
    <mergeCell ref="AQ287:AR287"/>
    <mergeCell ref="AS287:AT287"/>
    <mergeCell ref="AU287:AV287"/>
    <mergeCell ref="AW287:AX287"/>
    <mergeCell ref="AY287:AZ287"/>
    <mergeCell ref="BA287:BB287"/>
    <mergeCell ref="AE287:AF287"/>
    <mergeCell ref="AG287:AH287"/>
    <mergeCell ref="AI287:AJ287"/>
    <mergeCell ref="AK287:AL287"/>
    <mergeCell ref="AM287:AN287"/>
    <mergeCell ref="AO287:AP287"/>
    <mergeCell ref="H287:T287"/>
    <mergeCell ref="U287:V287"/>
    <mergeCell ref="W287:X287"/>
    <mergeCell ref="Y287:Z287"/>
    <mergeCell ref="AA287:AB287"/>
    <mergeCell ref="AC287:AD287"/>
    <mergeCell ref="BC286:BD286"/>
    <mergeCell ref="BE286:BF286"/>
    <mergeCell ref="BG286:BH286"/>
    <mergeCell ref="BI286:BJ286"/>
    <mergeCell ref="BK286:BL286"/>
    <mergeCell ref="BN286:BO286"/>
    <mergeCell ref="AQ286:AR286"/>
    <mergeCell ref="AS286:AT286"/>
    <mergeCell ref="AU286:AV286"/>
    <mergeCell ref="AW286:AX286"/>
    <mergeCell ref="AY286:AZ286"/>
    <mergeCell ref="BA286:BB286"/>
    <mergeCell ref="AE286:AF286"/>
    <mergeCell ref="AG286:AH286"/>
    <mergeCell ref="AI286:AJ286"/>
    <mergeCell ref="AK286:AL286"/>
    <mergeCell ref="AM286:AN286"/>
    <mergeCell ref="AO286:AP286"/>
    <mergeCell ref="H286:T286"/>
    <mergeCell ref="U286:V286"/>
    <mergeCell ref="W286:X286"/>
    <mergeCell ref="Y286:Z286"/>
    <mergeCell ref="AA286:AB286"/>
    <mergeCell ref="AC286:AD286"/>
    <mergeCell ref="BC285:BD285"/>
    <mergeCell ref="BE285:BF285"/>
    <mergeCell ref="BG285:BH285"/>
    <mergeCell ref="BI285:BJ285"/>
    <mergeCell ref="BK285:BL285"/>
    <mergeCell ref="BN285:BO285"/>
    <mergeCell ref="AQ285:AR285"/>
    <mergeCell ref="AS285:AT285"/>
    <mergeCell ref="AU285:AV285"/>
    <mergeCell ref="AW285:AX285"/>
    <mergeCell ref="AY285:AZ285"/>
    <mergeCell ref="BA285:BB285"/>
    <mergeCell ref="AE285:AF285"/>
    <mergeCell ref="AG285:AH285"/>
    <mergeCell ref="AI285:AJ285"/>
    <mergeCell ref="AK285:AL285"/>
    <mergeCell ref="AM285:AN285"/>
    <mergeCell ref="AO285:AP285"/>
    <mergeCell ref="H285:T285"/>
    <mergeCell ref="U285:V285"/>
    <mergeCell ref="W285:X285"/>
    <mergeCell ref="Y285:Z285"/>
    <mergeCell ref="AA285:AB285"/>
    <mergeCell ref="AC285:AD285"/>
    <mergeCell ref="BC284:BD284"/>
    <mergeCell ref="BE284:BF284"/>
    <mergeCell ref="BG284:BH284"/>
    <mergeCell ref="BI284:BJ284"/>
    <mergeCell ref="BK284:BL284"/>
    <mergeCell ref="BN284:BO284"/>
    <mergeCell ref="AQ284:AR284"/>
    <mergeCell ref="AS284:AT284"/>
    <mergeCell ref="AU284:AV284"/>
    <mergeCell ref="AW284:AX284"/>
    <mergeCell ref="AY284:AZ284"/>
    <mergeCell ref="BA284:BB284"/>
    <mergeCell ref="AE284:AF284"/>
    <mergeCell ref="AG284:AH284"/>
    <mergeCell ref="AI284:AJ284"/>
    <mergeCell ref="AK284:AL284"/>
    <mergeCell ref="AM284:AN284"/>
    <mergeCell ref="AO284:AP284"/>
    <mergeCell ref="H284:T284"/>
    <mergeCell ref="U284:V284"/>
    <mergeCell ref="W284:X284"/>
    <mergeCell ref="Y284:Z284"/>
    <mergeCell ref="AA284:AB284"/>
    <mergeCell ref="AC284:AD284"/>
    <mergeCell ref="BC283:BD283"/>
    <mergeCell ref="BE283:BF283"/>
    <mergeCell ref="BG283:BH283"/>
    <mergeCell ref="BI283:BJ283"/>
    <mergeCell ref="BK283:BL283"/>
    <mergeCell ref="BN283:BO283"/>
    <mergeCell ref="AQ283:AR283"/>
    <mergeCell ref="AS283:AT283"/>
    <mergeCell ref="AU283:AV283"/>
    <mergeCell ref="AW283:AX283"/>
    <mergeCell ref="AY283:AZ283"/>
    <mergeCell ref="BA283:BB283"/>
    <mergeCell ref="AE283:AF283"/>
    <mergeCell ref="AG283:AH283"/>
    <mergeCell ref="AI283:AJ283"/>
    <mergeCell ref="AK283:AL283"/>
    <mergeCell ref="AM283:AN283"/>
    <mergeCell ref="AO283:AP283"/>
    <mergeCell ref="H283:T283"/>
    <mergeCell ref="U283:V283"/>
    <mergeCell ref="W283:X283"/>
    <mergeCell ref="Y283:Z283"/>
    <mergeCell ref="AA283:AB283"/>
    <mergeCell ref="AC283:AD283"/>
    <mergeCell ref="BC282:BD282"/>
    <mergeCell ref="BE282:BF282"/>
    <mergeCell ref="BG282:BH282"/>
    <mergeCell ref="BI282:BJ282"/>
    <mergeCell ref="BK282:BL282"/>
    <mergeCell ref="BN282:BO282"/>
    <mergeCell ref="AQ282:AR282"/>
    <mergeCell ref="AS282:AT282"/>
    <mergeCell ref="AU282:AV282"/>
    <mergeCell ref="AW282:AX282"/>
    <mergeCell ref="AY282:AZ282"/>
    <mergeCell ref="BA282:BB282"/>
    <mergeCell ref="AE282:AF282"/>
    <mergeCell ref="AG282:AH282"/>
    <mergeCell ref="AI282:AJ282"/>
    <mergeCell ref="AK282:AL282"/>
    <mergeCell ref="AM282:AN282"/>
    <mergeCell ref="AO282:AP282"/>
    <mergeCell ref="H282:T282"/>
    <mergeCell ref="U282:V282"/>
    <mergeCell ref="W282:X282"/>
    <mergeCell ref="Y282:Z282"/>
    <mergeCell ref="AA282:AB282"/>
    <mergeCell ref="AC282:AD282"/>
    <mergeCell ref="BC281:BD281"/>
    <mergeCell ref="BE281:BF281"/>
    <mergeCell ref="BG281:BH281"/>
    <mergeCell ref="BI281:BJ281"/>
    <mergeCell ref="BK281:BL281"/>
    <mergeCell ref="BN281:BO281"/>
    <mergeCell ref="AQ281:AR281"/>
    <mergeCell ref="AS281:AT281"/>
    <mergeCell ref="AU281:AV281"/>
    <mergeCell ref="AW281:AX281"/>
    <mergeCell ref="AY281:AZ281"/>
    <mergeCell ref="BA281:BB281"/>
    <mergeCell ref="AE281:AF281"/>
    <mergeCell ref="AG281:AH281"/>
    <mergeCell ref="AI281:AJ281"/>
    <mergeCell ref="AK281:AL281"/>
    <mergeCell ref="AM281:AN281"/>
    <mergeCell ref="AO281:AP281"/>
    <mergeCell ref="AK278:AL280"/>
    <mergeCell ref="AS278:AT280"/>
    <mergeCell ref="BM278:BM280"/>
    <mergeCell ref="BN278:BO280"/>
    <mergeCell ref="H281:T281"/>
    <mergeCell ref="U281:V281"/>
    <mergeCell ref="W281:X281"/>
    <mergeCell ref="Y281:Z281"/>
    <mergeCell ref="AA281:AB281"/>
    <mergeCell ref="AC281:AD281"/>
    <mergeCell ref="BI276:BJ280"/>
    <mergeCell ref="BA278:BB280"/>
    <mergeCell ref="BC278:BD280"/>
    <mergeCell ref="BE278:BF280"/>
    <mergeCell ref="BK276:BL280"/>
    <mergeCell ref="BM276:BO277"/>
    <mergeCell ref="BA277:BF277"/>
    <mergeCell ref="AQ276:AR280"/>
    <mergeCell ref="AS276:AV277"/>
    <mergeCell ref="AU278:AV280"/>
    <mergeCell ref="AW276:AX280"/>
    <mergeCell ref="AY276:BF276"/>
    <mergeCell ref="BG276:BH280"/>
    <mergeCell ref="AY277:AZ280"/>
    <mergeCell ref="Y276:Z280"/>
    <mergeCell ref="AA276:AB280"/>
    <mergeCell ref="AC276:AD280"/>
    <mergeCell ref="AE276:AL276"/>
    <mergeCell ref="AM276:AN280"/>
    <mergeCell ref="AO276:AP280"/>
    <mergeCell ref="AE277:AF280"/>
    <mergeCell ref="AG277:AL277"/>
    <mergeCell ref="AG278:AH280"/>
    <mergeCell ref="AI278:AJ280"/>
    <mergeCell ref="BI269:BL269"/>
    <mergeCell ref="BM269:BP269"/>
    <mergeCell ref="Z273:BO273"/>
    <mergeCell ref="G275:G280"/>
    <mergeCell ref="H275:T280"/>
    <mergeCell ref="U275:AB275"/>
    <mergeCell ref="AC275:AN275"/>
    <mergeCell ref="AO275:BO275"/>
    <mergeCell ref="U276:V280"/>
    <mergeCell ref="W276:X280"/>
    <mergeCell ref="AI269:AL269"/>
    <mergeCell ref="AN269:AP269"/>
    <mergeCell ref="AR269:AT269"/>
    <mergeCell ref="AV269:AY269"/>
    <mergeCell ref="BA269:BC269"/>
    <mergeCell ref="BE269:BG269"/>
    <mergeCell ref="G265:U265"/>
    <mergeCell ref="V265:BL265"/>
    <mergeCell ref="V266:BL266"/>
    <mergeCell ref="V267:BL267"/>
    <mergeCell ref="V268:AU268"/>
    <mergeCell ref="Q269:Q271"/>
    <mergeCell ref="R269:U269"/>
    <mergeCell ref="V269:Y269"/>
    <mergeCell ref="AA269:AC269"/>
    <mergeCell ref="AE269:AH269"/>
    <mergeCell ref="H254:X254"/>
    <mergeCell ref="AC254:BE254"/>
    <mergeCell ref="V262:BF262"/>
    <mergeCell ref="G263:U263"/>
    <mergeCell ref="G264:U264"/>
    <mergeCell ref="V264:BL264"/>
    <mergeCell ref="BG250:BH250"/>
    <mergeCell ref="BI250:BJ250"/>
    <mergeCell ref="BK250:BL250"/>
    <mergeCell ref="J252:AT252"/>
    <mergeCell ref="AY250:AZ250"/>
    <mergeCell ref="BA250:BB250"/>
    <mergeCell ref="BC250:BD250"/>
    <mergeCell ref="BE250:BF250"/>
    <mergeCell ref="AQ250:AR250"/>
    <mergeCell ref="AS250:AT250"/>
    <mergeCell ref="AE250:AF250"/>
    <mergeCell ref="AG250:AH250"/>
    <mergeCell ref="AU250:AV250"/>
    <mergeCell ref="AW250:AX250"/>
    <mergeCell ref="AI250:AJ250"/>
    <mergeCell ref="AK250:AL250"/>
    <mergeCell ref="AM250:AN250"/>
    <mergeCell ref="AO250:AP250"/>
    <mergeCell ref="H250:T250"/>
    <mergeCell ref="U250:V250"/>
    <mergeCell ref="W250:X250"/>
    <mergeCell ref="Y250:Z250"/>
    <mergeCell ref="AA250:AB250"/>
    <mergeCell ref="AC250:AD250"/>
    <mergeCell ref="BA249:BB249"/>
    <mergeCell ref="BC249:BD249"/>
    <mergeCell ref="BE249:BF249"/>
    <mergeCell ref="BG249:BH249"/>
    <mergeCell ref="BI249:BJ249"/>
    <mergeCell ref="BK249:BL249"/>
    <mergeCell ref="AO249:AP249"/>
    <mergeCell ref="AQ249:AR249"/>
    <mergeCell ref="AS249:AT249"/>
    <mergeCell ref="AU249:AV249"/>
    <mergeCell ref="AW249:AX249"/>
    <mergeCell ref="AY249:AZ249"/>
    <mergeCell ref="AC249:AD249"/>
    <mergeCell ref="AE249:AF249"/>
    <mergeCell ref="AG249:AH249"/>
    <mergeCell ref="AI249:AJ249"/>
    <mergeCell ref="AK249:AL249"/>
    <mergeCell ref="AM249:AN249"/>
    <mergeCell ref="BC248:BD248"/>
    <mergeCell ref="BE248:BF248"/>
    <mergeCell ref="BG248:BH248"/>
    <mergeCell ref="BI248:BJ248"/>
    <mergeCell ref="BK248:BL248"/>
    <mergeCell ref="H249:T249"/>
    <mergeCell ref="U249:V249"/>
    <mergeCell ref="W249:X249"/>
    <mergeCell ref="Y249:Z249"/>
    <mergeCell ref="AA249:AB249"/>
    <mergeCell ref="AQ248:AR248"/>
    <mergeCell ref="AS248:AT248"/>
    <mergeCell ref="AU248:AV248"/>
    <mergeCell ref="AW248:AX248"/>
    <mergeCell ref="AY248:AZ248"/>
    <mergeCell ref="BA248:BB248"/>
    <mergeCell ref="AE248:AF248"/>
    <mergeCell ref="AG248:AH248"/>
    <mergeCell ref="AI248:AJ248"/>
    <mergeCell ref="AK248:AL248"/>
    <mergeCell ref="AM248:AN248"/>
    <mergeCell ref="AO248:AP248"/>
    <mergeCell ref="H248:T248"/>
    <mergeCell ref="U248:V248"/>
    <mergeCell ref="W248:X248"/>
    <mergeCell ref="Y248:Z248"/>
    <mergeCell ref="AA248:AB248"/>
    <mergeCell ref="AC248:AD248"/>
    <mergeCell ref="BA247:BB247"/>
    <mergeCell ref="BC247:BD247"/>
    <mergeCell ref="BE247:BF247"/>
    <mergeCell ref="BG247:BH247"/>
    <mergeCell ref="BI247:BJ247"/>
    <mergeCell ref="BK247:BL247"/>
    <mergeCell ref="AO247:AP247"/>
    <mergeCell ref="AQ247:AR247"/>
    <mergeCell ref="AS247:AT247"/>
    <mergeCell ref="AU247:AV247"/>
    <mergeCell ref="AW247:AX247"/>
    <mergeCell ref="AY247:AZ247"/>
    <mergeCell ref="AC247:AD247"/>
    <mergeCell ref="AE247:AF247"/>
    <mergeCell ref="AG247:AH247"/>
    <mergeCell ref="AI247:AJ247"/>
    <mergeCell ref="AK247:AL247"/>
    <mergeCell ref="AM247:AN247"/>
    <mergeCell ref="BC246:BD246"/>
    <mergeCell ref="BE246:BF246"/>
    <mergeCell ref="BG246:BH246"/>
    <mergeCell ref="BI246:BJ246"/>
    <mergeCell ref="BK246:BL246"/>
    <mergeCell ref="H247:T247"/>
    <mergeCell ref="U247:V247"/>
    <mergeCell ref="W247:X247"/>
    <mergeCell ref="Y247:Z247"/>
    <mergeCell ref="AA247:AB247"/>
    <mergeCell ref="AQ246:AR246"/>
    <mergeCell ref="AS246:AT246"/>
    <mergeCell ref="AU246:AV246"/>
    <mergeCell ref="AW246:AX246"/>
    <mergeCell ref="AY246:AZ246"/>
    <mergeCell ref="BA246:BB246"/>
    <mergeCell ref="AE246:AF246"/>
    <mergeCell ref="AG246:AH246"/>
    <mergeCell ref="AI246:AJ246"/>
    <mergeCell ref="AK246:AL246"/>
    <mergeCell ref="AM246:AN246"/>
    <mergeCell ref="AO246:AP246"/>
    <mergeCell ref="H246:T246"/>
    <mergeCell ref="U246:V246"/>
    <mergeCell ref="W246:X246"/>
    <mergeCell ref="Y246:Z246"/>
    <mergeCell ref="AA246:AB246"/>
    <mergeCell ref="AC246:AD246"/>
    <mergeCell ref="BA245:BB245"/>
    <mergeCell ref="BC245:BD245"/>
    <mergeCell ref="BE245:BF245"/>
    <mergeCell ref="BG245:BH245"/>
    <mergeCell ref="BI245:BJ245"/>
    <mergeCell ref="BK245:BL245"/>
    <mergeCell ref="AO245:AP245"/>
    <mergeCell ref="AQ245:AR245"/>
    <mergeCell ref="AS245:AT245"/>
    <mergeCell ref="AU245:AV245"/>
    <mergeCell ref="AW245:AX245"/>
    <mergeCell ref="AY245:AZ245"/>
    <mergeCell ref="AC245:AD245"/>
    <mergeCell ref="AE245:AF245"/>
    <mergeCell ref="AG245:AH245"/>
    <mergeCell ref="AI245:AJ245"/>
    <mergeCell ref="AK245:AL245"/>
    <mergeCell ref="AM245:AN245"/>
    <mergeCell ref="BC244:BD244"/>
    <mergeCell ref="BE244:BF244"/>
    <mergeCell ref="BG244:BH244"/>
    <mergeCell ref="BI244:BJ244"/>
    <mergeCell ref="BK244:BL244"/>
    <mergeCell ref="H245:T245"/>
    <mergeCell ref="U245:V245"/>
    <mergeCell ref="W245:X245"/>
    <mergeCell ref="Y245:Z245"/>
    <mergeCell ref="AA245:AB245"/>
    <mergeCell ref="AQ244:AR244"/>
    <mergeCell ref="AS244:AT244"/>
    <mergeCell ref="AU244:AV244"/>
    <mergeCell ref="AW244:AX244"/>
    <mergeCell ref="AY244:AZ244"/>
    <mergeCell ref="BA244:BB244"/>
    <mergeCell ref="AE244:AF244"/>
    <mergeCell ref="AG244:AH244"/>
    <mergeCell ref="AI244:AJ244"/>
    <mergeCell ref="AK244:AL244"/>
    <mergeCell ref="AM244:AN244"/>
    <mergeCell ref="AO244:AP244"/>
    <mergeCell ref="H244:T244"/>
    <mergeCell ref="U244:V244"/>
    <mergeCell ref="W244:X244"/>
    <mergeCell ref="Y244:Z244"/>
    <mergeCell ref="AA244:AB244"/>
    <mergeCell ref="AC244:AD244"/>
    <mergeCell ref="BA243:BB243"/>
    <mergeCell ref="BC243:BD243"/>
    <mergeCell ref="BE243:BF243"/>
    <mergeCell ref="BG243:BH243"/>
    <mergeCell ref="BI243:BJ243"/>
    <mergeCell ref="BK243:BL243"/>
    <mergeCell ref="AO243:AP243"/>
    <mergeCell ref="AQ243:AR243"/>
    <mergeCell ref="AS243:AT243"/>
    <mergeCell ref="AU243:AV243"/>
    <mergeCell ref="AW243:AX243"/>
    <mergeCell ref="AY243:AZ243"/>
    <mergeCell ref="AC243:AD243"/>
    <mergeCell ref="AE243:AF243"/>
    <mergeCell ref="AG243:AH243"/>
    <mergeCell ref="AI243:AJ243"/>
    <mergeCell ref="AK243:AL243"/>
    <mergeCell ref="AM243:AN243"/>
    <mergeCell ref="BC242:BD242"/>
    <mergeCell ref="BE242:BF242"/>
    <mergeCell ref="BG242:BH242"/>
    <mergeCell ref="BI242:BJ242"/>
    <mergeCell ref="BK242:BL242"/>
    <mergeCell ref="H243:T243"/>
    <mergeCell ref="U243:V243"/>
    <mergeCell ref="W243:X243"/>
    <mergeCell ref="Y243:Z243"/>
    <mergeCell ref="AA243:AB243"/>
    <mergeCell ref="AQ242:AR242"/>
    <mergeCell ref="AS242:AT242"/>
    <mergeCell ref="AU242:AV242"/>
    <mergeCell ref="AW242:AX242"/>
    <mergeCell ref="AY242:AZ242"/>
    <mergeCell ref="BA242:BB242"/>
    <mergeCell ref="AE242:AF242"/>
    <mergeCell ref="AG242:AH242"/>
    <mergeCell ref="AI242:AJ242"/>
    <mergeCell ref="AK242:AL242"/>
    <mergeCell ref="AM242:AN242"/>
    <mergeCell ref="AO242:AP242"/>
    <mergeCell ref="H242:T242"/>
    <mergeCell ref="U242:V242"/>
    <mergeCell ref="W242:X242"/>
    <mergeCell ref="Y242:Z242"/>
    <mergeCell ref="AA242:AB242"/>
    <mergeCell ref="AC242:AD242"/>
    <mergeCell ref="BA241:BB241"/>
    <mergeCell ref="BC241:BD241"/>
    <mergeCell ref="BE241:BF241"/>
    <mergeCell ref="BG241:BH241"/>
    <mergeCell ref="BI241:BJ241"/>
    <mergeCell ref="BK241:BL241"/>
    <mergeCell ref="AO241:AP241"/>
    <mergeCell ref="AQ241:AR241"/>
    <mergeCell ref="AS241:AT241"/>
    <mergeCell ref="AU241:AV241"/>
    <mergeCell ref="AW241:AX241"/>
    <mergeCell ref="AY241:AZ241"/>
    <mergeCell ref="AC241:AD241"/>
    <mergeCell ref="AE241:AF241"/>
    <mergeCell ref="AG241:AH241"/>
    <mergeCell ref="AI241:AJ241"/>
    <mergeCell ref="AK241:AL241"/>
    <mergeCell ref="AM241:AN241"/>
    <mergeCell ref="BC240:BD240"/>
    <mergeCell ref="BE240:BF240"/>
    <mergeCell ref="BG240:BH240"/>
    <mergeCell ref="BI240:BJ240"/>
    <mergeCell ref="BK240:BL240"/>
    <mergeCell ref="H241:T241"/>
    <mergeCell ref="U241:V241"/>
    <mergeCell ref="W241:X241"/>
    <mergeCell ref="Y241:Z241"/>
    <mergeCell ref="AA241:AB241"/>
    <mergeCell ref="AQ240:AR240"/>
    <mergeCell ref="AS240:AT240"/>
    <mergeCell ref="AU240:AV240"/>
    <mergeCell ref="AW240:AX240"/>
    <mergeCell ref="AY240:AZ240"/>
    <mergeCell ref="BA240:BB240"/>
    <mergeCell ref="AE240:AF240"/>
    <mergeCell ref="AG240:AH240"/>
    <mergeCell ref="AI240:AJ240"/>
    <mergeCell ref="AK240:AL240"/>
    <mergeCell ref="AM240:AN240"/>
    <mergeCell ref="AO240:AP240"/>
    <mergeCell ref="H240:T240"/>
    <mergeCell ref="U240:V240"/>
    <mergeCell ref="W240:X240"/>
    <mergeCell ref="Y240:Z240"/>
    <mergeCell ref="AA240:AB240"/>
    <mergeCell ref="AC240:AD240"/>
    <mergeCell ref="BA239:BB239"/>
    <mergeCell ref="BC239:BD239"/>
    <mergeCell ref="BE239:BF239"/>
    <mergeCell ref="BG239:BH239"/>
    <mergeCell ref="BI239:BJ239"/>
    <mergeCell ref="BK239:BL239"/>
    <mergeCell ref="AO239:AP239"/>
    <mergeCell ref="AQ239:AR239"/>
    <mergeCell ref="AS239:AT239"/>
    <mergeCell ref="AU239:AV239"/>
    <mergeCell ref="AW239:AX239"/>
    <mergeCell ref="AY239:AZ239"/>
    <mergeCell ref="AC239:AD239"/>
    <mergeCell ref="AE239:AF239"/>
    <mergeCell ref="AG239:AH239"/>
    <mergeCell ref="AI239:AJ239"/>
    <mergeCell ref="AK239:AL239"/>
    <mergeCell ref="AM239:AN239"/>
    <mergeCell ref="BC238:BD238"/>
    <mergeCell ref="BE238:BF238"/>
    <mergeCell ref="BG238:BH238"/>
    <mergeCell ref="BI238:BJ238"/>
    <mergeCell ref="BK238:BL238"/>
    <mergeCell ref="H239:T239"/>
    <mergeCell ref="U239:V239"/>
    <mergeCell ref="W239:X239"/>
    <mergeCell ref="Y239:Z239"/>
    <mergeCell ref="AA239:AB239"/>
    <mergeCell ref="AQ238:AR238"/>
    <mergeCell ref="AS238:AT238"/>
    <mergeCell ref="AU238:AV238"/>
    <mergeCell ref="AW238:AX238"/>
    <mergeCell ref="AY238:AZ238"/>
    <mergeCell ref="BA238:BB238"/>
    <mergeCell ref="AE238:AF238"/>
    <mergeCell ref="AG238:AH238"/>
    <mergeCell ref="AI238:AJ238"/>
    <mergeCell ref="AK238:AL238"/>
    <mergeCell ref="AM238:AN238"/>
    <mergeCell ref="AO238:AP238"/>
    <mergeCell ref="H238:T238"/>
    <mergeCell ref="U238:V238"/>
    <mergeCell ref="W238:X238"/>
    <mergeCell ref="Y238:Z238"/>
    <mergeCell ref="AA238:AB238"/>
    <mergeCell ref="AC238:AD238"/>
    <mergeCell ref="BA237:BB237"/>
    <mergeCell ref="BC237:BD237"/>
    <mergeCell ref="BE237:BF237"/>
    <mergeCell ref="BG237:BH237"/>
    <mergeCell ref="BI237:BJ237"/>
    <mergeCell ref="BK237:BL237"/>
    <mergeCell ref="AO237:AP237"/>
    <mergeCell ref="AQ237:AR237"/>
    <mergeCell ref="AS237:AT237"/>
    <mergeCell ref="AU237:AV237"/>
    <mergeCell ref="AW237:AX237"/>
    <mergeCell ref="AY237:AZ237"/>
    <mergeCell ref="AC237:AD237"/>
    <mergeCell ref="AE237:AF237"/>
    <mergeCell ref="AG237:AH237"/>
    <mergeCell ref="AI237:AJ237"/>
    <mergeCell ref="AK237:AL237"/>
    <mergeCell ref="AM237:AN237"/>
    <mergeCell ref="BC236:BD236"/>
    <mergeCell ref="BE236:BF236"/>
    <mergeCell ref="BG236:BH236"/>
    <mergeCell ref="BI236:BJ236"/>
    <mergeCell ref="BK236:BL236"/>
    <mergeCell ref="H237:T237"/>
    <mergeCell ref="U237:V237"/>
    <mergeCell ref="W237:X237"/>
    <mergeCell ref="Y237:Z237"/>
    <mergeCell ref="AA237:AB237"/>
    <mergeCell ref="AQ236:AR236"/>
    <mergeCell ref="AS236:AT236"/>
    <mergeCell ref="AU236:AV236"/>
    <mergeCell ref="AW236:AX236"/>
    <mergeCell ref="AY236:AZ236"/>
    <mergeCell ref="BA236:BB236"/>
    <mergeCell ref="AE236:AF236"/>
    <mergeCell ref="AG236:AH236"/>
    <mergeCell ref="AI236:AJ236"/>
    <mergeCell ref="AK236:AL236"/>
    <mergeCell ref="AM236:AN236"/>
    <mergeCell ref="AO236:AP236"/>
    <mergeCell ref="H236:T236"/>
    <mergeCell ref="U236:V236"/>
    <mergeCell ref="W236:X236"/>
    <mergeCell ref="Y236:Z236"/>
    <mergeCell ref="AA236:AB236"/>
    <mergeCell ref="AC236:AD236"/>
    <mergeCell ref="BA235:BB235"/>
    <mergeCell ref="BC235:BD235"/>
    <mergeCell ref="BE235:BF235"/>
    <mergeCell ref="BG235:BH235"/>
    <mergeCell ref="BI235:BJ235"/>
    <mergeCell ref="BK235:BL235"/>
    <mergeCell ref="AO235:AP235"/>
    <mergeCell ref="AQ235:AR235"/>
    <mergeCell ref="AS235:AT235"/>
    <mergeCell ref="AU235:AV235"/>
    <mergeCell ref="AW235:AX235"/>
    <mergeCell ref="AY235:AZ235"/>
    <mergeCell ref="AC235:AD235"/>
    <mergeCell ref="AE235:AF235"/>
    <mergeCell ref="AG235:AH235"/>
    <mergeCell ref="AI235:AJ235"/>
    <mergeCell ref="AK235:AL235"/>
    <mergeCell ref="AM235:AN235"/>
    <mergeCell ref="BC234:BD234"/>
    <mergeCell ref="BE234:BF234"/>
    <mergeCell ref="BG234:BH234"/>
    <mergeCell ref="BI234:BJ234"/>
    <mergeCell ref="BK234:BL234"/>
    <mergeCell ref="H235:T235"/>
    <mergeCell ref="U235:V235"/>
    <mergeCell ref="W235:X235"/>
    <mergeCell ref="Y235:Z235"/>
    <mergeCell ref="AA235:AB235"/>
    <mergeCell ref="AQ234:AR234"/>
    <mergeCell ref="AS234:AT234"/>
    <mergeCell ref="AU234:AV234"/>
    <mergeCell ref="AW234:AX234"/>
    <mergeCell ref="AY234:AZ234"/>
    <mergeCell ref="BA234:BB234"/>
    <mergeCell ref="AE234:AF234"/>
    <mergeCell ref="AG234:AH234"/>
    <mergeCell ref="AI234:AJ234"/>
    <mergeCell ref="AK234:AL234"/>
    <mergeCell ref="AM234:AN234"/>
    <mergeCell ref="AO234:AP234"/>
    <mergeCell ref="H234:T234"/>
    <mergeCell ref="U234:V234"/>
    <mergeCell ref="W234:X234"/>
    <mergeCell ref="Y234:Z234"/>
    <mergeCell ref="AA234:AB234"/>
    <mergeCell ref="AC234:AD234"/>
    <mergeCell ref="BA233:BB233"/>
    <mergeCell ref="BC233:BD233"/>
    <mergeCell ref="BE233:BF233"/>
    <mergeCell ref="BG233:BH233"/>
    <mergeCell ref="BI233:BJ233"/>
    <mergeCell ref="BK233:BL233"/>
    <mergeCell ref="AO233:AP233"/>
    <mergeCell ref="AQ233:AR233"/>
    <mergeCell ref="AS233:AT233"/>
    <mergeCell ref="AU233:AV233"/>
    <mergeCell ref="AW233:AX233"/>
    <mergeCell ref="AY233:AZ233"/>
    <mergeCell ref="AC233:AD233"/>
    <mergeCell ref="AE233:AF233"/>
    <mergeCell ref="AG233:AH233"/>
    <mergeCell ref="AI233:AJ233"/>
    <mergeCell ref="AK233:AL233"/>
    <mergeCell ref="AM233:AN233"/>
    <mergeCell ref="BC232:BD232"/>
    <mergeCell ref="BE232:BF232"/>
    <mergeCell ref="BG232:BH232"/>
    <mergeCell ref="BI232:BJ232"/>
    <mergeCell ref="BK232:BL232"/>
    <mergeCell ref="H233:T233"/>
    <mergeCell ref="U233:V233"/>
    <mergeCell ref="W233:X233"/>
    <mergeCell ref="Y233:Z233"/>
    <mergeCell ref="AA233:AB233"/>
    <mergeCell ref="AQ232:AR232"/>
    <mergeCell ref="AS232:AT232"/>
    <mergeCell ref="AU232:AV232"/>
    <mergeCell ref="AW232:AX232"/>
    <mergeCell ref="AY232:AZ232"/>
    <mergeCell ref="BA232:BB232"/>
    <mergeCell ref="AE232:AF232"/>
    <mergeCell ref="AG232:AH232"/>
    <mergeCell ref="AI232:AJ232"/>
    <mergeCell ref="AK232:AL232"/>
    <mergeCell ref="AM232:AN232"/>
    <mergeCell ref="AO232:AP232"/>
    <mergeCell ref="H232:T232"/>
    <mergeCell ref="U232:V232"/>
    <mergeCell ref="W232:X232"/>
    <mergeCell ref="Y232:Z232"/>
    <mergeCell ref="AA232:AB232"/>
    <mergeCell ref="AC232:AD232"/>
    <mergeCell ref="BM229:BM231"/>
    <mergeCell ref="AG230:AH231"/>
    <mergeCell ref="AI230:AJ231"/>
    <mergeCell ref="AK230:AL231"/>
    <mergeCell ref="AS230:AT231"/>
    <mergeCell ref="AU230:AV231"/>
    <mergeCell ref="BA230:BB231"/>
    <mergeCell ref="BC230:BD231"/>
    <mergeCell ref="BE230:BF231"/>
    <mergeCell ref="BK228:BL231"/>
    <mergeCell ref="AE229:AF231"/>
    <mergeCell ref="AG229:AL229"/>
    <mergeCell ref="AY229:AZ231"/>
    <mergeCell ref="BA229:BF229"/>
    <mergeCell ref="AW228:AX231"/>
    <mergeCell ref="AY228:BF228"/>
    <mergeCell ref="BG228:BH231"/>
    <mergeCell ref="BI228:BJ231"/>
    <mergeCell ref="AM228:AN231"/>
    <mergeCell ref="AO228:AP231"/>
    <mergeCell ref="AQ228:AR231"/>
    <mergeCell ref="AS228:AV229"/>
    <mergeCell ref="H227:T231"/>
    <mergeCell ref="U227:AB227"/>
    <mergeCell ref="AC227:AN227"/>
    <mergeCell ref="AO227:BM227"/>
    <mergeCell ref="U228:V231"/>
    <mergeCell ref="W228:X231"/>
    <mergeCell ref="Y228:Z231"/>
    <mergeCell ref="AA228:AB231"/>
    <mergeCell ref="AC228:AD231"/>
    <mergeCell ref="AE228:AL228"/>
    <mergeCell ref="AN221:AP221"/>
    <mergeCell ref="AR221:AU221"/>
    <mergeCell ref="AW221:AY221"/>
    <mergeCell ref="BA221:BC221"/>
    <mergeCell ref="BE221:BH221"/>
    <mergeCell ref="BJ221:BL221"/>
    <mergeCell ref="V218:BL218"/>
    <mergeCell ref="V219:BL219"/>
    <mergeCell ref="V220:AU220"/>
    <mergeCell ref="L221:L223"/>
    <mergeCell ref="M221:Q221"/>
    <mergeCell ref="R221:U221"/>
    <mergeCell ref="W221:Y221"/>
    <mergeCell ref="AA221:AD221"/>
    <mergeCell ref="AE221:AH221"/>
    <mergeCell ref="AJ221:AL221"/>
    <mergeCell ref="G215:S215"/>
    <mergeCell ref="V215:BI215"/>
    <mergeCell ref="G216:S216"/>
    <mergeCell ref="V216:BL216"/>
    <mergeCell ref="G217:S217"/>
    <mergeCell ref="V217:BL217"/>
    <mergeCell ref="AY212:BF212"/>
    <mergeCell ref="BG212:BK212"/>
    <mergeCell ref="C214:S214"/>
    <mergeCell ref="AF214:BJ214"/>
    <mergeCell ref="K212:AE212"/>
    <mergeCell ref="AF212:AI212"/>
    <mergeCell ref="AJ212:AM212"/>
    <mergeCell ref="AN212:AU212"/>
    <mergeCell ref="BJ209:BK209"/>
    <mergeCell ref="K211:AE211"/>
    <mergeCell ref="AF211:AI211"/>
    <mergeCell ref="AJ211:AM211"/>
    <mergeCell ref="AN211:AU211"/>
    <mergeCell ref="AY211:BF211"/>
    <mergeCell ref="BG211:BK211"/>
    <mergeCell ref="BB209:BC209"/>
    <mergeCell ref="BD209:BE209"/>
    <mergeCell ref="BF209:BG209"/>
    <mergeCell ref="AP209:AQ209"/>
    <mergeCell ref="AR209:AS209"/>
    <mergeCell ref="BH209:BI209"/>
    <mergeCell ref="AT209:AU209"/>
    <mergeCell ref="AV209:AW209"/>
    <mergeCell ref="AX209:AY209"/>
    <mergeCell ref="AZ209:BA209"/>
    <mergeCell ref="AD209:AE209"/>
    <mergeCell ref="AF209:AG209"/>
    <mergeCell ref="AH209:AI209"/>
    <mergeCell ref="AJ209:AK209"/>
    <mergeCell ref="AL209:AM209"/>
    <mergeCell ref="AN209:AO209"/>
    <mergeCell ref="BH208:BI208"/>
    <mergeCell ref="BJ208:BK208"/>
    <mergeCell ref="C209:N209"/>
    <mergeCell ref="P209:Q209"/>
    <mergeCell ref="R209:S209"/>
    <mergeCell ref="T209:U209"/>
    <mergeCell ref="V209:W209"/>
    <mergeCell ref="X209:Y209"/>
    <mergeCell ref="Z209:AA209"/>
    <mergeCell ref="AB209:AC209"/>
    <mergeCell ref="AV208:AW208"/>
    <mergeCell ref="AX208:AY208"/>
    <mergeCell ref="AZ208:BA208"/>
    <mergeCell ref="BB208:BC208"/>
    <mergeCell ref="BD208:BE208"/>
    <mergeCell ref="BF208:BG208"/>
    <mergeCell ref="AJ208:AK208"/>
    <mergeCell ref="AL208:AM208"/>
    <mergeCell ref="AN208:AO208"/>
    <mergeCell ref="AP208:AQ208"/>
    <mergeCell ref="AR208:AS208"/>
    <mergeCell ref="AT208:AU208"/>
    <mergeCell ref="X208:Y208"/>
    <mergeCell ref="Z208:AA208"/>
    <mergeCell ref="AB208:AC208"/>
    <mergeCell ref="AD208:AE208"/>
    <mergeCell ref="AF208:AG208"/>
    <mergeCell ref="AH208:AI208"/>
    <mergeCell ref="BB207:BC207"/>
    <mergeCell ref="BD207:BE207"/>
    <mergeCell ref="BF207:BG207"/>
    <mergeCell ref="BH207:BI207"/>
    <mergeCell ref="BJ207:BK207"/>
    <mergeCell ref="C208:N208"/>
    <mergeCell ref="P208:Q208"/>
    <mergeCell ref="R208:S208"/>
    <mergeCell ref="T208:U208"/>
    <mergeCell ref="V208:W208"/>
    <mergeCell ref="AP207:AQ207"/>
    <mergeCell ref="AR207:AS207"/>
    <mergeCell ref="AT207:AU207"/>
    <mergeCell ref="AV207:AW207"/>
    <mergeCell ref="AX207:AY207"/>
    <mergeCell ref="AZ207:BA207"/>
    <mergeCell ref="AD207:AE207"/>
    <mergeCell ref="AF207:AG207"/>
    <mergeCell ref="AH207:AI207"/>
    <mergeCell ref="AJ207:AK207"/>
    <mergeCell ref="AL207:AM207"/>
    <mergeCell ref="AN207:AO207"/>
    <mergeCell ref="BH206:BI206"/>
    <mergeCell ref="BJ206:BK206"/>
    <mergeCell ref="C207:N207"/>
    <mergeCell ref="P207:Q207"/>
    <mergeCell ref="R207:S207"/>
    <mergeCell ref="T207:U207"/>
    <mergeCell ref="V207:W207"/>
    <mergeCell ref="X207:Y207"/>
    <mergeCell ref="Z207:AA207"/>
    <mergeCell ref="AB207:AC207"/>
    <mergeCell ref="AV206:AW206"/>
    <mergeCell ref="AX206:AY206"/>
    <mergeCell ref="AZ206:BA206"/>
    <mergeCell ref="BB206:BC206"/>
    <mergeCell ref="BD206:BE206"/>
    <mergeCell ref="BF206:BG206"/>
    <mergeCell ref="AJ206:AK206"/>
    <mergeCell ref="AL206:AM206"/>
    <mergeCell ref="AN206:AO206"/>
    <mergeCell ref="AP206:AQ206"/>
    <mergeCell ref="AR206:AS206"/>
    <mergeCell ref="AT206:AU206"/>
    <mergeCell ref="X206:Y206"/>
    <mergeCell ref="Z206:AA206"/>
    <mergeCell ref="AB206:AC206"/>
    <mergeCell ref="AD206:AE206"/>
    <mergeCell ref="AF206:AG206"/>
    <mergeCell ref="AH206:AI206"/>
    <mergeCell ref="BB205:BC205"/>
    <mergeCell ref="BD205:BE205"/>
    <mergeCell ref="BF205:BG205"/>
    <mergeCell ref="BH205:BI205"/>
    <mergeCell ref="BJ205:BK205"/>
    <mergeCell ref="C206:N206"/>
    <mergeCell ref="P206:Q206"/>
    <mergeCell ref="R206:S206"/>
    <mergeCell ref="T206:U206"/>
    <mergeCell ref="V206:W206"/>
    <mergeCell ref="AP205:AQ205"/>
    <mergeCell ref="AR205:AS205"/>
    <mergeCell ref="AT205:AU205"/>
    <mergeCell ref="AV205:AW205"/>
    <mergeCell ref="AX205:AY205"/>
    <mergeCell ref="AZ205:BA205"/>
    <mergeCell ref="AD205:AE205"/>
    <mergeCell ref="AF205:AG205"/>
    <mergeCell ref="AH205:AI205"/>
    <mergeCell ref="AJ205:AK205"/>
    <mergeCell ref="AL205:AM205"/>
    <mergeCell ref="AN205:AO205"/>
    <mergeCell ref="BH204:BI204"/>
    <mergeCell ref="BJ204:BK204"/>
    <mergeCell ref="C205:N205"/>
    <mergeCell ref="P205:Q205"/>
    <mergeCell ref="R205:S205"/>
    <mergeCell ref="T205:U205"/>
    <mergeCell ref="V205:W205"/>
    <mergeCell ref="X205:Y205"/>
    <mergeCell ref="Z205:AA205"/>
    <mergeCell ref="AB205:AC205"/>
    <mergeCell ref="AV204:AW204"/>
    <mergeCell ref="AX204:AY204"/>
    <mergeCell ref="AZ204:BA204"/>
    <mergeCell ref="BB204:BC204"/>
    <mergeCell ref="BD204:BE204"/>
    <mergeCell ref="BF204:BG204"/>
    <mergeCell ref="AJ204:AK204"/>
    <mergeCell ref="AL204:AM204"/>
    <mergeCell ref="AN204:AO204"/>
    <mergeCell ref="AP204:AQ204"/>
    <mergeCell ref="AR204:AS204"/>
    <mergeCell ref="AT204:AU204"/>
    <mergeCell ref="X204:Y204"/>
    <mergeCell ref="Z204:AA204"/>
    <mergeCell ref="AB204:AC204"/>
    <mergeCell ref="AD204:AE204"/>
    <mergeCell ref="AF204:AG204"/>
    <mergeCell ref="AH204:AI204"/>
    <mergeCell ref="BB203:BC203"/>
    <mergeCell ref="BD203:BE203"/>
    <mergeCell ref="BF203:BG203"/>
    <mergeCell ref="BH203:BI203"/>
    <mergeCell ref="BJ203:BK203"/>
    <mergeCell ref="C204:N204"/>
    <mergeCell ref="P204:Q204"/>
    <mergeCell ref="R204:S204"/>
    <mergeCell ref="T204:U204"/>
    <mergeCell ref="V204:W204"/>
    <mergeCell ref="AP203:AQ203"/>
    <mergeCell ref="AR203:AS203"/>
    <mergeCell ref="AT203:AU203"/>
    <mergeCell ref="AV203:AW203"/>
    <mergeCell ref="AX203:AY203"/>
    <mergeCell ref="AZ203:BA203"/>
    <mergeCell ref="AD203:AE203"/>
    <mergeCell ref="AF203:AG203"/>
    <mergeCell ref="AH203:AI203"/>
    <mergeCell ref="AJ203:AK203"/>
    <mergeCell ref="AL203:AM203"/>
    <mergeCell ref="AN203:AO203"/>
    <mergeCell ref="BH202:BI202"/>
    <mergeCell ref="BJ202:BK202"/>
    <mergeCell ref="C203:N203"/>
    <mergeCell ref="P203:Q203"/>
    <mergeCell ref="R203:S203"/>
    <mergeCell ref="T203:U203"/>
    <mergeCell ref="V203:W203"/>
    <mergeCell ref="X203:Y203"/>
    <mergeCell ref="Z203:AA203"/>
    <mergeCell ref="AB203:AC203"/>
    <mergeCell ref="AV202:AW202"/>
    <mergeCell ref="AX202:AY202"/>
    <mergeCell ref="AZ202:BA202"/>
    <mergeCell ref="BB202:BC202"/>
    <mergeCell ref="BD202:BE202"/>
    <mergeCell ref="BF202:BG202"/>
    <mergeCell ref="AJ202:AK202"/>
    <mergeCell ref="AL202:AM202"/>
    <mergeCell ref="AN202:AO202"/>
    <mergeCell ref="AP202:AQ202"/>
    <mergeCell ref="AR202:AS202"/>
    <mergeCell ref="AT202:AU202"/>
    <mergeCell ref="X202:Y202"/>
    <mergeCell ref="Z202:AA202"/>
    <mergeCell ref="AB202:AC202"/>
    <mergeCell ref="AD202:AE202"/>
    <mergeCell ref="AF202:AG202"/>
    <mergeCell ref="AH202:AI202"/>
    <mergeCell ref="BB201:BC201"/>
    <mergeCell ref="BD201:BE201"/>
    <mergeCell ref="BF201:BG201"/>
    <mergeCell ref="BH201:BI201"/>
    <mergeCell ref="BJ201:BK201"/>
    <mergeCell ref="C202:N202"/>
    <mergeCell ref="P202:Q202"/>
    <mergeCell ref="R202:S202"/>
    <mergeCell ref="T202:U202"/>
    <mergeCell ref="V202:W202"/>
    <mergeCell ref="AP201:AQ201"/>
    <mergeCell ref="AR201:AS201"/>
    <mergeCell ref="AT201:AU201"/>
    <mergeCell ref="AV201:AW201"/>
    <mergeCell ref="AX201:AY201"/>
    <mergeCell ref="AZ201:BA201"/>
    <mergeCell ref="AD201:AE201"/>
    <mergeCell ref="AF201:AG201"/>
    <mergeCell ref="AH201:AI201"/>
    <mergeCell ref="AJ201:AK201"/>
    <mergeCell ref="AL201:AM201"/>
    <mergeCell ref="AN201:AO201"/>
    <mergeCell ref="BH200:BI200"/>
    <mergeCell ref="BJ200:BK200"/>
    <mergeCell ref="C201:N201"/>
    <mergeCell ref="P201:Q201"/>
    <mergeCell ref="R201:S201"/>
    <mergeCell ref="T201:U201"/>
    <mergeCell ref="V201:W201"/>
    <mergeCell ref="X201:Y201"/>
    <mergeCell ref="Z201:AA201"/>
    <mergeCell ref="AB201:AC201"/>
    <mergeCell ref="AV200:AW200"/>
    <mergeCell ref="AX200:AY200"/>
    <mergeCell ref="AZ200:BA200"/>
    <mergeCell ref="BB200:BC200"/>
    <mergeCell ref="BD200:BE200"/>
    <mergeCell ref="BF200:BG200"/>
    <mergeCell ref="AJ200:AK200"/>
    <mergeCell ref="AL200:AM200"/>
    <mergeCell ref="AN200:AO200"/>
    <mergeCell ref="AP200:AQ200"/>
    <mergeCell ref="AR200:AS200"/>
    <mergeCell ref="AT200:AU200"/>
    <mergeCell ref="X200:Y200"/>
    <mergeCell ref="Z200:AA200"/>
    <mergeCell ref="AB200:AC200"/>
    <mergeCell ref="AD200:AE200"/>
    <mergeCell ref="AF200:AG200"/>
    <mergeCell ref="AH200:AI200"/>
    <mergeCell ref="BB199:BC199"/>
    <mergeCell ref="BD199:BE199"/>
    <mergeCell ref="BF199:BG199"/>
    <mergeCell ref="BH199:BI199"/>
    <mergeCell ref="BJ199:BK199"/>
    <mergeCell ref="C200:N200"/>
    <mergeCell ref="P200:Q200"/>
    <mergeCell ref="R200:S200"/>
    <mergeCell ref="T200:U200"/>
    <mergeCell ref="V200:W200"/>
    <mergeCell ref="AP199:AQ199"/>
    <mergeCell ref="AR199:AS199"/>
    <mergeCell ref="AT199:AU199"/>
    <mergeCell ref="AV199:AW199"/>
    <mergeCell ref="AX199:AY199"/>
    <mergeCell ref="AZ199:BA199"/>
    <mergeCell ref="AD199:AE199"/>
    <mergeCell ref="AF199:AG199"/>
    <mergeCell ref="AH199:AI199"/>
    <mergeCell ref="AJ199:AK199"/>
    <mergeCell ref="AL199:AM199"/>
    <mergeCell ref="AN199:AO199"/>
    <mergeCell ref="BH198:BI198"/>
    <mergeCell ref="BJ198:BK198"/>
    <mergeCell ref="C199:N199"/>
    <mergeCell ref="P199:Q199"/>
    <mergeCell ref="R199:S199"/>
    <mergeCell ref="T199:U199"/>
    <mergeCell ref="V199:W199"/>
    <mergeCell ref="X199:Y199"/>
    <mergeCell ref="Z199:AA199"/>
    <mergeCell ref="AB199:AC199"/>
    <mergeCell ref="AV198:AW198"/>
    <mergeCell ref="AX198:AY198"/>
    <mergeCell ref="AZ198:BA198"/>
    <mergeCell ref="BB198:BC198"/>
    <mergeCell ref="BD198:BE198"/>
    <mergeCell ref="BF198:BG198"/>
    <mergeCell ref="AJ198:AK198"/>
    <mergeCell ref="AL198:AM198"/>
    <mergeCell ref="AN198:AO198"/>
    <mergeCell ref="AP198:AQ198"/>
    <mergeCell ref="AR198:AS198"/>
    <mergeCell ref="AT198:AU198"/>
    <mergeCell ref="X198:Y198"/>
    <mergeCell ref="Z198:AA198"/>
    <mergeCell ref="AB198:AC198"/>
    <mergeCell ref="AD198:AE198"/>
    <mergeCell ref="AF198:AG198"/>
    <mergeCell ref="AH198:AI198"/>
    <mergeCell ref="BB197:BC197"/>
    <mergeCell ref="BD197:BE197"/>
    <mergeCell ref="BF197:BG197"/>
    <mergeCell ref="BH197:BI197"/>
    <mergeCell ref="BJ197:BK197"/>
    <mergeCell ref="C198:N198"/>
    <mergeCell ref="P198:Q198"/>
    <mergeCell ref="R198:S198"/>
    <mergeCell ref="T198:U198"/>
    <mergeCell ref="V198:W198"/>
    <mergeCell ref="AP197:AQ197"/>
    <mergeCell ref="AR197:AS197"/>
    <mergeCell ref="AT197:AU197"/>
    <mergeCell ref="AV197:AW197"/>
    <mergeCell ref="AX197:AY197"/>
    <mergeCell ref="AZ197:BA197"/>
    <mergeCell ref="AD197:AE197"/>
    <mergeCell ref="AF197:AG197"/>
    <mergeCell ref="AH197:AI197"/>
    <mergeCell ref="AJ197:AK197"/>
    <mergeCell ref="AL197:AM197"/>
    <mergeCell ref="AN197:AO197"/>
    <mergeCell ref="BH196:BI196"/>
    <mergeCell ref="BJ196:BK196"/>
    <mergeCell ref="C197:N197"/>
    <mergeCell ref="P197:Q197"/>
    <mergeCell ref="R197:S197"/>
    <mergeCell ref="T197:U197"/>
    <mergeCell ref="V197:W197"/>
    <mergeCell ref="X197:Y197"/>
    <mergeCell ref="Z197:AA197"/>
    <mergeCell ref="AB197:AC197"/>
    <mergeCell ref="AV196:AW196"/>
    <mergeCell ref="AX196:AY196"/>
    <mergeCell ref="AZ196:BA196"/>
    <mergeCell ref="BB196:BC196"/>
    <mergeCell ref="BD196:BE196"/>
    <mergeCell ref="BF196:BG196"/>
    <mergeCell ref="AJ196:AK196"/>
    <mergeCell ref="AL196:AM196"/>
    <mergeCell ref="AN196:AO196"/>
    <mergeCell ref="AP196:AQ196"/>
    <mergeCell ref="AR196:AS196"/>
    <mergeCell ref="AT196:AU196"/>
    <mergeCell ref="X196:Y196"/>
    <mergeCell ref="Z196:AA196"/>
    <mergeCell ref="AB196:AC196"/>
    <mergeCell ref="AD196:AE196"/>
    <mergeCell ref="AF196:AG196"/>
    <mergeCell ref="AH196:AI196"/>
    <mergeCell ref="BB195:BC195"/>
    <mergeCell ref="BD195:BE195"/>
    <mergeCell ref="BF195:BG195"/>
    <mergeCell ref="BH195:BI195"/>
    <mergeCell ref="BJ195:BK195"/>
    <mergeCell ref="C196:N196"/>
    <mergeCell ref="P196:Q196"/>
    <mergeCell ref="R196:S196"/>
    <mergeCell ref="T196:U196"/>
    <mergeCell ref="V196:W196"/>
    <mergeCell ref="AP195:AQ195"/>
    <mergeCell ref="AR195:AS195"/>
    <mergeCell ref="AT195:AU195"/>
    <mergeCell ref="AV195:AW195"/>
    <mergeCell ref="AX195:AY195"/>
    <mergeCell ref="AZ195:BA195"/>
    <mergeCell ref="AD195:AE195"/>
    <mergeCell ref="AF195:AG195"/>
    <mergeCell ref="AH195:AI195"/>
    <mergeCell ref="AJ195:AK195"/>
    <mergeCell ref="AL195:AM195"/>
    <mergeCell ref="AN195:AO195"/>
    <mergeCell ref="BH194:BI194"/>
    <mergeCell ref="BJ194:BK194"/>
    <mergeCell ref="C195:N195"/>
    <mergeCell ref="P195:Q195"/>
    <mergeCell ref="R195:S195"/>
    <mergeCell ref="T195:U195"/>
    <mergeCell ref="V195:W195"/>
    <mergeCell ref="X195:Y195"/>
    <mergeCell ref="Z195:AA195"/>
    <mergeCell ref="AB195:AC195"/>
    <mergeCell ref="AV194:AW194"/>
    <mergeCell ref="AX194:AY194"/>
    <mergeCell ref="AZ194:BA194"/>
    <mergeCell ref="BB194:BC194"/>
    <mergeCell ref="BD194:BE194"/>
    <mergeCell ref="BF194:BG194"/>
    <mergeCell ref="AJ194:AK194"/>
    <mergeCell ref="AL194:AM194"/>
    <mergeCell ref="AN194:AO194"/>
    <mergeCell ref="AP194:AQ194"/>
    <mergeCell ref="AR194:AS194"/>
    <mergeCell ref="AT194:AU194"/>
    <mergeCell ref="X194:Y194"/>
    <mergeCell ref="Z194:AA194"/>
    <mergeCell ref="AB194:AC194"/>
    <mergeCell ref="AD194:AE194"/>
    <mergeCell ref="AF194:AG194"/>
    <mergeCell ref="AH194:AI194"/>
    <mergeCell ref="BB193:BC193"/>
    <mergeCell ref="BD193:BE193"/>
    <mergeCell ref="BF193:BG193"/>
    <mergeCell ref="BH193:BI193"/>
    <mergeCell ref="BJ193:BK193"/>
    <mergeCell ref="C194:N194"/>
    <mergeCell ref="P194:Q194"/>
    <mergeCell ref="R194:S194"/>
    <mergeCell ref="T194:U194"/>
    <mergeCell ref="V194:W194"/>
    <mergeCell ref="AP193:AQ193"/>
    <mergeCell ref="AR193:AS193"/>
    <mergeCell ref="AT193:AU193"/>
    <mergeCell ref="AV193:AW193"/>
    <mergeCell ref="AX193:AY193"/>
    <mergeCell ref="AZ193:BA193"/>
    <mergeCell ref="AD193:AE193"/>
    <mergeCell ref="AF193:AG193"/>
    <mergeCell ref="AH193:AI193"/>
    <mergeCell ref="AJ193:AK193"/>
    <mergeCell ref="AL193:AM193"/>
    <mergeCell ref="AN193:AO193"/>
    <mergeCell ref="BH189:BI192"/>
    <mergeCell ref="BJ189:BK192"/>
    <mergeCell ref="C193:N193"/>
    <mergeCell ref="P193:Q193"/>
    <mergeCell ref="R193:S193"/>
    <mergeCell ref="T193:U193"/>
    <mergeCell ref="V193:W193"/>
    <mergeCell ref="X193:Y193"/>
    <mergeCell ref="Z193:AA193"/>
    <mergeCell ref="AB193:AC193"/>
    <mergeCell ref="BF187:BG192"/>
    <mergeCell ref="BH187:BK188"/>
    <mergeCell ref="Z188:AA192"/>
    <mergeCell ref="AB188:AG188"/>
    <mergeCell ref="AT188:AU192"/>
    <mergeCell ref="AV188:BA188"/>
    <mergeCell ref="AB189:AC192"/>
    <mergeCell ref="AD189:AE192"/>
    <mergeCell ref="AF189:AG192"/>
    <mergeCell ref="AN189:AO192"/>
    <mergeCell ref="AR187:AS192"/>
    <mergeCell ref="AT187:BA187"/>
    <mergeCell ref="BB187:BC192"/>
    <mergeCell ref="BD187:BE192"/>
    <mergeCell ref="AV189:AW192"/>
    <mergeCell ref="AX189:AY192"/>
    <mergeCell ref="AZ189:BA192"/>
    <mergeCell ref="Z187:AG187"/>
    <mergeCell ref="AH187:AI192"/>
    <mergeCell ref="AJ187:AK192"/>
    <mergeCell ref="AL187:AM192"/>
    <mergeCell ref="AN187:AQ188"/>
    <mergeCell ref="AP189:AQ192"/>
    <mergeCell ref="B186:B192"/>
    <mergeCell ref="C186:N192"/>
    <mergeCell ref="P186:W186"/>
    <mergeCell ref="X186:AI186"/>
    <mergeCell ref="AJ186:BK186"/>
    <mergeCell ref="P187:Q192"/>
    <mergeCell ref="R187:S192"/>
    <mergeCell ref="T187:U192"/>
    <mergeCell ref="V187:W192"/>
    <mergeCell ref="X187:Y192"/>
    <mergeCell ref="AQ180:AT180"/>
    <mergeCell ref="AV180:AX180"/>
    <mergeCell ref="AZ180:BB180"/>
    <mergeCell ref="BD180:BG180"/>
    <mergeCell ref="BI180:BL180"/>
    <mergeCell ref="U184:BK184"/>
    <mergeCell ref="Q179:AP179"/>
    <mergeCell ref="K180:K182"/>
    <mergeCell ref="L180:P180"/>
    <mergeCell ref="Q180:T180"/>
    <mergeCell ref="V180:X180"/>
    <mergeCell ref="Z180:AC180"/>
    <mergeCell ref="AD180:AG180"/>
    <mergeCell ref="AI180:AK180"/>
    <mergeCell ref="AM180:AO180"/>
    <mergeCell ref="B175:M175"/>
    <mergeCell ref="Q175:BG175"/>
    <mergeCell ref="B176:M176"/>
    <mergeCell ref="Q176:BG176"/>
    <mergeCell ref="Q177:BG177"/>
    <mergeCell ref="Q178:BG178"/>
    <mergeCell ref="C173:S173"/>
    <mergeCell ref="AF173:AO173"/>
    <mergeCell ref="AV173:BF173"/>
    <mergeCell ref="AY170:BF170"/>
    <mergeCell ref="B174:P174"/>
    <mergeCell ref="Q174:BI174"/>
    <mergeCell ref="BG171:BK171"/>
    <mergeCell ref="K170:AE170"/>
    <mergeCell ref="AF170:AI170"/>
    <mergeCell ref="K171:AE171"/>
    <mergeCell ref="AF171:AI171"/>
    <mergeCell ref="AJ171:AM171"/>
    <mergeCell ref="AN171:AU171"/>
    <mergeCell ref="AJ170:AM170"/>
    <mergeCell ref="AN170:AU170"/>
    <mergeCell ref="AN168:AO168"/>
    <mergeCell ref="AP168:AQ168"/>
    <mergeCell ref="AR168:AS168"/>
    <mergeCell ref="AT168:AU168"/>
    <mergeCell ref="AY171:BF171"/>
    <mergeCell ref="AJ168:AK168"/>
    <mergeCell ref="AL168:AM168"/>
    <mergeCell ref="BG170:BK170"/>
    <mergeCell ref="BH168:BI168"/>
    <mergeCell ref="BJ168:BK168"/>
    <mergeCell ref="AX168:AY168"/>
    <mergeCell ref="AZ168:BA168"/>
    <mergeCell ref="BB168:BC168"/>
    <mergeCell ref="BD168:BE168"/>
    <mergeCell ref="BF168:BG168"/>
    <mergeCell ref="X168:Y168"/>
    <mergeCell ref="Z168:AA168"/>
    <mergeCell ref="AB168:AC168"/>
    <mergeCell ref="AD168:AE168"/>
    <mergeCell ref="AF168:AG168"/>
    <mergeCell ref="AH168:AI168"/>
    <mergeCell ref="AV168:AW168"/>
    <mergeCell ref="BB167:BC167"/>
    <mergeCell ref="BD167:BE167"/>
    <mergeCell ref="BF167:BG167"/>
    <mergeCell ref="BH167:BI167"/>
    <mergeCell ref="BJ167:BK167"/>
    <mergeCell ref="C168:N168"/>
    <mergeCell ref="P168:Q168"/>
    <mergeCell ref="R168:S168"/>
    <mergeCell ref="T168:U168"/>
    <mergeCell ref="V168:W168"/>
    <mergeCell ref="AP167:AQ167"/>
    <mergeCell ref="AR167:AS167"/>
    <mergeCell ref="AT167:AU167"/>
    <mergeCell ref="AV167:AW167"/>
    <mergeCell ref="AX167:AY167"/>
    <mergeCell ref="AZ167:BA167"/>
    <mergeCell ref="AD167:AE167"/>
    <mergeCell ref="AF167:AG167"/>
    <mergeCell ref="AH167:AI167"/>
    <mergeCell ref="AJ167:AK167"/>
    <mergeCell ref="AL167:AM167"/>
    <mergeCell ref="AN167:AO167"/>
    <mergeCell ref="BH166:BI166"/>
    <mergeCell ref="BJ166:BK166"/>
    <mergeCell ref="C167:N167"/>
    <mergeCell ref="P167:Q167"/>
    <mergeCell ref="R167:S167"/>
    <mergeCell ref="T167:U167"/>
    <mergeCell ref="V167:W167"/>
    <mergeCell ref="X167:Y167"/>
    <mergeCell ref="Z167:AA167"/>
    <mergeCell ref="AB167:AC167"/>
    <mergeCell ref="AV166:AW166"/>
    <mergeCell ref="AX166:AY166"/>
    <mergeCell ref="AZ166:BA166"/>
    <mergeCell ref="BB166:BC166"/>
    <mergeCell ref="BD166:BE166"/>
    <mergeCell ref="BF166:BG166"/>
    <mergeCell ref="AJ166:AK166"/>
    <mergeCell ref="AL166:AM166"/>
    <mergeCell ref="AN166:AO166"/>
    <mergeCell ref="AP166:AQ166"/>
    <mergeCell ref="AR166:AS166"/>
    <mergeCell ref="AT166:AU166"/>
    <mergeCell ref="X166:Y166"/>
    <mergeCell ref="Z166:AA166"/>
    <mergeCell ref="AB166:AC166"/>
    <mergeCell ref="AD166:AE166"/>
    <mergeCell ref="AF166:AG166"/>
    <mergeCell ref="AH166:AI166"/>
    <mergeCell ref="BB165:BC165"/>
    <mergeCell ref="BD165:BE165"/>
    <mergeCell ref="BF165:BG165"/>
    <mergeCell ref="BH165:BI165"/>
    <mergeCell ref="BJ165:BK165"/>
    <mergeCell ref="C166:N166"/>
    <mergeCell ref="P166:Q166"/>
    <mergeCell ref="R166:S166"/>
    <mergeCell ref="T166:U166"/>
    <mergeCell ref="V166:W166"/>
    <mergeCell ref="AP165:AQ165"/>
    <mergeCell ref="AR165:AS165"/>
    <mergeCell ref="AT165:AU165"/>
    <mergeCell ref="AV165:AW165"/>
    <mergeCell ref="AX165:AY165"/>
    <mergeCell ref="AZ165:BA165"/>
    <mergeCell ref="AD165:AE165"/>
    <mergeCell ref="AF165:AG165"/>
    <mergeCell ref="AH165:AI165"/>
    <mergeCell ref="AJ165:AK165"/>
    <mergeCell ref="AL165:AM165"/>
    <mergeCell ref="AN165:AO165"/>
    <mergeCell ref="BH164:BI164"/>
    <mergeCell ref="BJ164:BK164"/>
    <mergeCell ref="C165:N165"/>
    <mergeCell ref="P165:Q165"/>
    <mergeCell ref="R165:S165"/>
    <mergeCell ref="T165:U165"/>
    <mergeCell ref="V165:W165"/>
    <mergeCell ref="X165:Y165"/>
    <mergeCell ref="Z165:AA165"/>
    <mergeCell ref="AB165:AC165"/>
    <mergeCell ref="AV164:AW164"/>
    <mergeCell ref="AX164:AY164"/>
    <mergeCell ref="AZ164:BA164"/>
    <mergeCell ref="BB164:BC164"/>
    <mergeCell ref="BD164:BE164"/>
    <mergeCell ref="BF164:BG164"/>
    <mergeCell ref="AJ164:AK164"/>
    <mergeCell ref="AL164:AM164"/>
    <mergeCell ref="AN164:AO164"/>
    <mergeCell ref="AP164:AQ164"/>
    <mergeCell ref="AR164:AS164"/>
    <mergeCell ref="AT164:AU164"/>
    <mergeCell ref="X164:Y164"/>
    <mergeCell ref="Z164:AA164"/>
    <mergeCell ref="AB164:AC164"/>
    <mergeCell ref="AD164:AE164"/>
    <mergeCell ref="AF164:AG164"/>
    <mergeCell ref="AH164:AI164"/>
    <mergeCell ref="BB163:BC163"/>
    <mergeCell ref="BD163:BE163"/>
    <mergeCell ref="BF163:BG163"/>
    <mergeCell ref="BH163:BI163"/>
    <mergeCell ref="BJ163:BK163"/>
    <mergeCell ref="C164:N164"/>
    <mergeCell ref="P164:Q164"/>
    <mergeCell ref="R164:S164"/>
    <mergeCell ref="T164:U164"/>
    <mergeCell ref="V164:W164"/>
    <mergeCell ref="AP163:AQ163"/>
    <mergeCell ref="AR163:AS163"/>
    <mergeCell ref="AT163:AU163"/>
    <mergeCell ref="AV163:AW163"/>
    <mergeCell ref="AX163:AY163"/>
    <mergeCell ref="AZ163:BA163"/>
    <mergeCell ref="AD163:AE163"/>
    <mergeCell ref="AF163:AG163"/>
    <mergeCell ref="AH163:AI163"/>
    <mergeCell ref="AJ163:AK163"/>
    <mergeCell ref="AL163:AM163"/>
    <mergeCell ref="AN163:AO163"/>
    <mergeCell ref="BH162:BI162"/>
    <mergeCell ref="BJ162:BK162"/>
    <mergeCell ref="C163:N163"/>
    <mergeCell ref="P163:Q163"/>
    <mergeCell ref="R163:S163"/>
    <mergeCell ref="T163:U163"/>
    <mergeCell ref="V163:W163"/>
    <mergeCell ref="X163:Y163"/>
    <mergeCell ref="Z163:AA163"/>
    <mergeCell ref="AB163:AC163"/>
    <mergeCell ref="AV162:AW162"/>
    <mergeCell ref="AX162:AY162"/>
    <mergeCell ref="AZ162:BA162"/>
    <mergeCell ref="BB162:BC162"/>
    <mergeCell ref="BD162:BE162"/>
    <mergeCell ref="BF162:BG162"/>
    <mergeCell ref="AJ162:AK162"/>
    <mergeCell ref="AL162:AM162"/>
    <mergeCell ref="AN162:AO162"/>
    <mergeCell ref="AP162:AQ162"/>
    <mergeCell ref="AR162:AS162"/>
    <mergeCell ref="AT162:AU162"/>
    <mergeCell ref="X162:Y162"/>
    <mergeCell ref="Z162:AA162"/>
    <mergeCell ref="AB162:AC162"/>
    <mergeCell ref="AD162:AE162"/>
    <mergeCell ref="AF162:AG162"/>
    <mergeCell ref="AH162:AI162"/>
    <mergeCell ref="BB161:BC161"/>
    <mergeCell ref="BD161:BE161"/>
    <mergeCell ref="BF161:BG161"/>
    <mergeCell ref="BH161:BI161"/>
    <mergeCell ref="BJ161:BK161"/>
    <mergeCell ref="C162:N162"/>
    <mergeCell ref="P162:Q162"/>
    <mergeCell ref="R162:S162"/>
    <mergeCell ref="T162:U162"/>
    <mergeCell ref="V162:W162"/>
    <mergeCell ref="AP161:AQ161"/>
    <mergeCell ref="AR161:AS161"/>
    <mergeCell ref="AT161:AU161"/>
    <mergeCell ref="AV161:AW161"/>
    <mergeCell ref="AX161:AY161"/>
    <mergeCell ref="AZ161:BA161"/>
    <mergeCell ref="AD161:AE161"/>
    <mergeCell ref="AF161:AG161"/>
    <mergeCell ref="AH161:AI161"/>
    <mergeCell ref="AJ161:AK161"/>
    <mergeCell ref="AL161:AM161"/>
    <mergeCell ref="AN161:AO161"/>
    <mergeCell ref="BH160:BI160"/>
    <mergeCell ref="BJ160:BK160"/>
    <mergeCell ref="C161:N161"/>
    <mergeCell ref="P161:Q161"/>
    <mergeCell ref="R161:S161"/>
    <mergeCell ref="T161:U161"/>
    <mergeCell ref="V161:W161"/>
    <mergeCell ref="X161:Y161"/>
    <mergeCell ref="Z161:AA161"/>
    <mergeCell ref="AB161:AC161"/>
    <mergeCell ref="AV160:AW160"/>
    <mergeCell ref="AX160:AY160"/>
    <mergeCell ref="AZ160:BA160"/>
    <mergeCell ref="BB160:BC160"/>
    <mergeCell ref="BD160:BE160"/>
    <mergeCell ref="BF160:BG160"/>
    <mergeCell ref="AJ160:AK160"/>
    <mergeCell ref="AL160:AM160"/>
    <mergeCell ref="AN160:AO160"/>
    <mergeCell ref="AP160:AQ160"/>
    <mergeCell ref="AR160:AS160"/>
    <mergeCell ref="AT160:AU160"/>
    <mergeCell ref="X160:Y160"/>
    <mergeCell ref="Z160:AA160"/>
    <mergeCell ref="AB160:AC160"/>
    <mergeCell ref="AD160:AE160"/>
    <mergeCell ref="AF160:AG160"/>
    <mergeCell ref="AH160:AI160"/>
    <mergeCell ref="BB159:BC159"/>
    <mergeCell ref="BD159:BE159"/>
    <mergeCell ref="BF159:BG159"/>
    <mergeCell ref="BH159:BI159"/>
    <mergeCell ref="BJ159:BK159"/>
    <mergeCell ref="C160:N160"/>
    <mergeCell ref="P160:Q160"/>
    <mergeCell ref="R160:S160"/>
    <mergeCell ref="T160:U160"/>
    <mergeCell ref="V160:W160"/>
    <mergeCell ref="AP159:AQ159"/>
    <mergeCell ref="AR159:AS159"/>
    <mergeCell ref="AT159:AU159"/>
    <mergeCell ref="AV159:AW159"/>
    <mergeCell ref="AX159:AY159"/>
    <mergeCell ref="AZ159:BA159"/>
    <mergeCell ref="AD159:AE159"/>
    <mergeCell ref="AF159:AG159"/>
    <mergeCell ref="AH159:AI159"/>
    <mergeCell ref="AJ159:AK159"/>
    <mergeCell ref="AL159:AM159"/>
    <mergeCell ref="AN159:AO159"/>
    <mergeCell ref="BH158:BI158"/>
    <mergeCell ref="BJ158:BK158"/>
    <mergeCell ref="C159:N159"/>
    <mergeCell ref="P159:Q159"/>
    <mergeCell ref="R159:S159"/>
    <mergeCell ref="T159:U159"/>
    <mergeCell ref="V159:W159"/>
    <mergeCell ref="X159:Y159"/>
    <mergeCell ref="Z159:AA159"/>
    <mergeCell ref="AB159:AC159"/>
    <mergeCell ref="AV158:AW158"/>
    <mergeCell ref="AX158:AY158"/>
    <mergeCell ref="AZ158:BA158"/>
    <mergeCell ref="BB158:BC158"/>
    <mergeCell ref="BD158:BE158"/>
    <mergeCell ref="BF158:BG158"/>
    <mergeCell ref="AJ158:AK158"/>
    <mergeCell ref="AL158:AM158"/>
    <mergeCell ref="AN158:AO158"/>
    <mergeCell ref="AP158:AQ158"/>
    <mergeCell ref="AR158:AS158"/>
    <mergeCell ref="AT158:AU158"/>
    <mergeCell ref="X158:Y158"/>
    <mergeCell ref="Z158:AA158"/>
    <mergeCell ref="AB158:AC158"/>
    <mergeCell ref="AD158:AE158"/>
    <mergeCell ref="AF158:AG158"/>
    <mergeCell ref="AH158:AI158"/>
    <mergeCell ref="BB157:BC157"/>
    <mergeCell ref="BD157:BE157"/>
    <mergeCell ref="BF157:BG157"/>
    <mergeCell ref="BH157:BI157"/>
    <mergeCell ref="BJ157:BK157"/>
    <mergeCell ref="C158:N158"/>
    <mergeCell ref="P158:Q158"/>
    <mergeCell ref="R158:S158"/>
    <mergeCell ref="T158:U158"/>
    <mergeCell ref="V158:W158"/>
    <mergeCell ref="AP157:AQ157"/>
    <mergeCell ref="AR157:AS157"/>
    <mergeCell ref="AT157:AU157"/>
    <mergeCell ref="AV157:AW157"/>
    <mergeCell ref="AX157:AY157"/>
    <mergeCell ref="AZ157:BA157"/>
    <mergeCell ref="AD157:AE157"/>
    <mergeCell ref="AF157:AG157"/>
    <mergeCell ref="AH157:AI157"/>
    <mergeCell ref="AJ157:AK157"/>
    <mergeCell ref="AL157:AM157"/>
    <mergeCell ref="AN157:AO157"/>
    <mergeCell ref="BH156:BI156"/>
    <mergeCell ref="BJ156:BK156"/>
    <mergeCell ref="C157:N157"/>
    <mergeCell ref="P157:Q157"/>
    <mergeCell ref="R157:S157"/>
    <mergeCell ref="T157:U157"/>
    <mergeCell ref="V157:W157"/>
    <mergeCell ref="X157:Y157"/>
    <mergeCell ref="Z157:AA157"/>
    <mergeCell ref="AB157:AC157"/>
    <mergeCell ref="AV156:AW156"/>
    <mergeCell ref="AX156:AY156"/>
    <mergeCell ref="AZ156:BA156"/>
    <mergeCell ref="BB156:BC156"/>
    <mergeCell ref="BD156:BE156"/>
    <mergeCell ref="BF156:BG156"/>
    <mergeCell ref="AJ156:AK156"/>
    <mergeCell ref="AL156:AM156"/>
    <mergeCell ref="AN156:AO156"/>
    <mergeCell ref="AP156:AQ156"/>
    <mergeCell ref="AR156:AS156"/>
    <mergeCell ref="AT156:AU156"/>
    <mergeCell ref="X156:Y156"/>
    <mergeCell ref="Z156:AA156"/>
    <mergeCell ref="AB156:AC156"/>
    <mergeCell ref="AD156:AE156"/>
    <mergeCell ref="AF156:AG156"/>
    <mergeCell ref="AH156:AI156"/>
    <mergeCell ref="BB155:BC155"/>
    <mergeCell ref="BD155:BE155"/>
    <mergeCell ref="BF155:BG155"/>
    <mergeCell ref="BH155:BI155"/>
    <mergeCell ref="BJ155:BK155"/>
    <mergeCell ref="C156:N156"/>
    <mergeCell ref="P156:Q156"/>
    <mergeCell ref="R156:S156"/>
    <mergeCell ref="T156:U156"/>
    <mergeCell ref="V156:W156"/>
    <mergeCell ref="AP155:AQ155"/>
    <mergeCell ref="AR155:AS155"/>
    <mergeCell ref="AT155:AU155"/>
    <mergeCell ref="AV155:AW155"/>
    <mergeCell ref="AX155:AY155"/>
    <mergeCell ref="AZ155:BA155"/>
    <mergeCell ref="AD155:AE155"/>
    <mergeCell ref="AF155:AG155"/>
    <mergeCell ref="AH155:AI155"/>
    <mergeCell ref="AJ155:AK155"/>
    <mergeCell ref="AL155:AM155"/>
    <mergeCell ref="AN155:AO155"/>
    <mergeCell ref="BH154:BI154"/>
    <mergeCell ref="BJ154:BK154"/>
    <mergeCell ref="C155:N155"/>
    <mergeCell ref="P155:Q155"/>
    <mergeCell ref="R155:S155"/>
    <mergeCell ref="T155:U155"/>
    <mergeCell ref="V155:W155"/>
    <mergeCell ref="X155:Y155"/>
    <mergeCell ref="Z155:AA155"/>
    <mergeCell ref="AB155:AC155"/>
    <mergeCell ref="AV154:AW154"/>
    <mergeCell ref="AX154:AY154"/>
    <mergeCell ref="AZ154:BA154"/>
    <mergeCell ref="BB154:BC154"/>
    <mergeCell ref="BD154:BE154"/>
    <mergeCell ref="BF154:BG154"/>
    <mergeCell ref="AJ154:AK154"/>
    <mergeCell ref="AL154:AM154"/>
    <mergeCell ref="AN154:AO154"/>
    <mergeCell ref="AP154:AQ154"/>
    <mergeCell ref="AR154:AS154"/>
    <mergeCell ref="AT154:AU154"/>
    <mergeCell ref="X154:Y154"/>
    <mergeCell ref="Z154:AA154"/>
    <mergeCell ref="AB154:AC154"/>
    <mergeCell ref="AD154:AE154"/>
    <mergeCell ref="AF154:AG154"/>
    <mergeCell ref="AH154:AI154"/>
    <mergeCell ref="BB153:BC153"/>
    <mergeCell ref="BD153:BE153"/>
    <mergeCell ref="BF153:BG153"/>
    <mergeCell ref="BH153:BI153"/>
    <mergeCell ref="BJ153:BK153"/>
    <mergeCell ref="C154:N154"/>
    <mergeCell ref="P154:Q154"/>
    <mergeCell ref="R154:S154"/>
    <mergeCell ref="T154:U154"/>
    <mergeCell ref="V154:W154"/>
    <mergeCell ref="AP153:AQ153"/>
    <mergeCell ref="AR153:AS153"/>
    <mergeCell ref="AT153:AU153"/>
    <mergeCell ref="AV153:AW153"/>
    <mergeCell ref="AX153:AY153"/>
    <mergeCell ref="AZ153:BA153"/>
    <mergeCell ref="AD153:AE153"/>
    <mergeCell ref="AF153:AG153"/>
    <mergeCell ref="AH153:AI153"/>
    <mergeCell ref="AJ153:AK153"/>
    <mergeCell ref="AL153:AM153"/>
    <mergeCell ref="AN153:AO153"/>
    <mergeCell ref="BH149:BI152"/>
    <mergeCell ref="BJ149:BK152"/>
    <mergeCell ref="C153:N153"/>
    <mergeCell ref="P153:Q153"/>
    <mergeCell ref="R153:S153"/>
    <mergeCell ref="T153:U153"/>
    <mergeCell ref="V153:W153"/>
    <mergeCell ref="X153:Y153"/>
    <mergeCell ref="Z153:AA153"/>
    <mergeCell ref="AB153:AC153"/>
    <mergeCell ref="BF147:BG152"/>
    <mergeCell ref="BH147:BK148"/>
    <mergeCell ref="Z148:AA152"/>
    <mergeCell ref="AB148:AG148"/>
    <mergeCell ref="AT148:AU152"/>
    <mergeCell ref="AV148:BA148"/>
    <mergeCell ref="AB149:AC152"/>
    <mergeCell ref="AD149:AE152"/>
    <mergeCell ref="AF149:AG152"/>
    <mergeCell ref="AN149:AO152"/>
    <mergeCell ref="AR147:AS152"/>
    <mergeCell ref="AT147:BA147"/>
    <mergeCell ref="BB147:BC152"/>
    <mergeCell ref="BD147:BE152"/>
    <mergeCell ref="AV149:AW152"/>
    <mergeCell ref="AX149:AY152"/>
    <mergeCell ref="AZ149:BA152"/>
    <mergeCell ref="Z147:AG147"/>
    <mergeCell ref="AH147:AI152"/>
    <mergeCell ref="AJ147:AK152"/>
    <mergeCell ref="AL147:AM152"/>
    <mergeCell ref="AN147:AQ148"/>
    <mergeCell ref="AP149:AQ152"/>
    <mergeCell ref="B146:B152"/>
    <mergeCell ref="C146:N152"/>
    <mergeCell ref="P146:W146"/>
    <mergeCell ref="X146:AI146"/>
    <mergeCell ref="AJ146:BK146"/>
    <mergeCell ref="P147:Q152"/>
    <mergeCell ref="R147:S152"/>
    <mergeCell ref="T147:U152"/>
    <mergeCell ref="V147:W152"/>
    <mergeCell ref="X147:Y152"/>
    <mergeCell ref="AQ140:AT140"/>
    <mergeCell ref="AV140:AX140"/>
    <mergeCell ref="AZ140:BB140"/>
    <mergeCell ref="BD140:BG140"/>
    <mergeCell ref="BI140:BL140"/>
    <mergeCell ref="U144:BK144"/>
    <mergeCell ref="Q139:AP139"/>
    <mergeCell ref="K140:K142"/>
    <mergeCell ref="L140:P140"/>
    <mergeCell ref="Q140:T140"/>
    <mergeCell ref="V140:X140"/>
    <mergeCell ref="Z140:AC140"/>
    <mergeCell ref="AD140:AG140"/>
    <mergeCell ref="AI140:AK140"/>
    <mergeCell ref="AM140:AO140"/>
    <mergeCell ref="B135:M135"/>
    <mergeCell ref="Q135:BG135"/>
    <mergeCell ref="B136:M136"/>
    <mergeCell ref="Q136:BG136"/>
    <mergeCell ref="Q137:BG137"/>
    <mergeCell ref="Q138:BG138"/>
    <mergeCell ref="BJ132:BK132"/>
    <mergeCell ref="D133:AC133"/>
    <mergeCell ref="G134:R134"/>
    <mergeCell ref="AD134:BC134"/>
    <mergeCell ref="BB132:BC132"/>
    <mergeCell ref="BD132:BE132"/>
    <mergeCell ref="BF132:BG132"/>
    <mergeCell ref="BH132:BI132"/>
    <mergeCell ref="AT132:AU132"/>
    <mergeCell ref="AV132:AW132"/>
    <mergeCell ref="AD132:AE132"/>
    <mergeCell ref="AF132:AG132"/>
    <mergeCell ref="AH132:AI132"/>
    <mergeCell ref="AJ132:AK132"/>
    <mergeCell ref="AX132:AY132"/>
    <mergeCell ref="AZ132:BA132"/>
    <mergeCell ref="AL132:AM132"/>
    <mergeCell ref="AN132:AO132"/>
    <mergeCell ref="AP132:AQ132"/>
    <mergeCell ref="AR132:AS132"/>
    <mergeCell ref="BH131:BI131"/>
    <mergeCell ref="BJ131:BK131"/>
    <mergeCell ref="C132:N132"/>
    <mergeCell ref="P132:Q132"/>
    <mergeCell ref="R132:S132"/>
    <mergeCell ref="T132:U132"/>
    <mergeCell ref="V132:W132"/>
    <mergeCell ref="X132:Y132"/>
    <mergeCell ref="Z132:AA132"/>
    <mergeCell ref="AB132:AC132"/>
    <mergeCell ref="AV131:AW131"/>
    <mergeCell ref="AX131:AY131"/>
    <mergeCell ref="AZ131:BA131"/>
    <mergeCell ref="BB131:BC131"/>
    <mergeCell ref="BD131:BE131"/>
    <mergeCell ref="BF131:BG131"/>
    <mergeCell ref="AJ131:AK131"/>
    <mergeCell ref="AL131:AM131"/>
    <mergeCell ref="AN131:AO131"/>
    <mergeCell ref="AP131:AQ131"/>
    <mergeCell ref="AR131:AS131"/>
    <mergeCell ref="AT131:AU131"/>
    <mergeCell ref="X131:Y131"/>
    <mergeCell ref="Z131:AA131"/>
    <mergeCell ref="AB131:AC131"/>
    <mergeCell ref="AD131:AE131"/>
    <mergeCell ref="AF131:AG131"/>
    <mergeCell ref="AH131:AI131"/>
    <mergeCell ref="BB130:BC130"/>
    <mergeCell ref="BD130:BE130"/>
    <mergeCell ref="BF130:BG130"/>
    <mergeCell ref="BH130:BI130"/>
    <mergeCell ref="BJ130:BK130"/>
    <mergeCell ref="C131:N131"/>
    <mergeCell ref="P131:Q131"/>
    <mergeCell ref="R131:S131"/>
    <mergeCell ref="T131:U131"/>
    <mergeCell ref="V131:W131"/>
    <mergeCell ref="AP130:AQ130"/>
    <mergeCell ref="AR130:AS130"/>
    <mergeCell ref="AT130:AU130"/>
    <mergeCell ref="AV130:AW130"/>
    <mergeCell ref="AX130:AY130"/>
    <mergeCell ref="AZ130:BA130"/>
    <mergeCell ref="AD130:AE130"/>
    <mergeCell ref="AF130:AG130"/>
    <mergeCell ref="AH130:AI130"/>
    <mergeCell ref="AJ130:AK130"/>
    <mergeCell ref="AL130:AM130"/>
    <mergeCell ref="AN130:AO130"/>
    <mergeCell ref="BH129:BI129"/>
    <mergeCell ref="BJ129:BK129"/>
    <mergeCell ref="C130:N130"/>
    <mergeCell ref="P130:Q130"/>
    <mergeCell ref="R130:S130"/>
    <mergeCell ref="T130:U130"/>
    <mergeCell ref="V130:W130"/>
    <mergeCell ref="X130:Y130"/>
    <mergeCell ref="Z130:AA130"/>
    <mergeCell ref="AB130:AC130"/>
    <mergeCell ref="AV129:AW129"/>
    <mergeCell ref="AX129:AY129"/>
    <mergeCell ref="AZ129:BA129"/>
    <mergeCell ref="BB129:BC129"/>
    <mergeCell ref="BD129:BE129"/>
    <mergeCell ref="BF129:BG129"/>
    <mergeCell ref="AJ129:AK129"/>
    <mergeCell ref="AL129:AM129"/>
    <mergeCell ref="AN129:AO129"/>
    <mergeCell ref="AP129:AQ129"/>
    <mergeCell ref="AR129:AS129"/>
    <mergeCell ref="AT129:AU129"/>
    <mergeCell ref="X129:Y129"/>
    <mergeCell ref="Z129:AA129"/>
    <mergeCell ref="AB129:AC129"/>
    <mergeCell ref="AD129:AE129"/>
    <mergeCell ref="AF129:AG129"/>
    <mergeCell ref="AH129:AI129"/>
    <mergeCell ref="BB128:BC128"/>
    <mergeCell ref="BD128:BE128"/>
    <mergeCell ref="BF128:BG128"/>
    <mergeCell ref="BH128:BI128"/>
    <mergeCell ref="BJ128:BK128"/>
    <mergeCell ref="C129:N129"/>
    <mergeCell ref="P129:Q129"/>
    <mergeCell ref="R129:S129"/>
    <mergeCell ref="T129:U129"/>
    <mergeCell ref="V129:W129"/>
    <mergeCell ref="AP128:AQ128"/>
    <mergeCell ref="AR128:AS128"/>
    <mergeCell ref="AT128:AU128"/>
    <mergeCell ref="AV128:AW128"/>
    <mergeCell ref="AX128:AY128"/>
    <mergeCell ref="AZ128:BA128"/>
    <mergeCell ref="AD128:AE128"/>
    <mergeCell ref="AF128:AG128"/>
    <mergeCell ref="AH128:AI128"/>
    <mergeCell ref="AJ128:AK128"/>
    <mergeCell ref="AL128:AM128"/>
    <mergeCell ref="AN128:AO128"/>
    <mergeCell ref="BH127:BI127"/>
    <mergeCell ref="BJ127:BK127"/>
    <mergeCell ref="C128:N128"/>
    <mergeCell ref="P128:Q128"/>
    <mergeCell ref="R128:S128"/>
    <mergeCell ref="T128:U128"/>
    <mergeCell ref="V128:W128"/>
    <mergeCell ref="X128:Y128"/>
    <mergeCell ref="Z128:AA128"/>
    <mergeCell ref="AB128:AC128"/>
    <mergeCell ref="AV127:AW127"/>
    <mergeCell ref="AX127:AY127"/>
    <mergeCell ref="AZ127:BA127"/>
    <mergeCell ref="BB127:BC127"/>
    <mergeCell ref="BD127:BE127"/>
    <mergeCell ref="BF127:BG127"/>
    <mergeCell ref="AJ127:AK127"/>
    <mergeCell ref="AL127:AM127"/>
    <mergeCell ref="AN127:AO127"/>
    <mergeCell ref="AP127:AQ127"/>
    <mergeCell ref="AR127:AS127"/>
    <mergeCell ref="AT127:AU127"/>
    <mergeCell ref="X127:Y127"/>
    <mergeCell ref="Z127:AA127"/>
    <mergeCell ref="AB127:AC127"/>
    <mergeCell ref="AD127:AE127"/>
    <mergeCell ref="AF127:AG127"/>
    <mergeCell ref="AH127:AI127"/>
    <mergeCell ref="BB126:BC126"/>
    <mergeCell ref="BD126:BE126"/>
    <mergeCell ref="BF126:BG126"/>
    <mergeCell ref="BH126:BI126"/>
    <mergeCell ref="BJ126:BK126"/>
    <mergeCell ref="C127:N127"/>
    <mergeCell ref="P127:Q127"/>
    <mergeCell ref="R127:S127"/>
    <mergeCell ref="T127:U127"/>
    <mergeCell ref="V127:W127"/>
    <mergeCell ref="AP126:AQ126"/>
    <mergeCell ref="AR126:AS126"/>
    <mergeCell ref="AT126:AU126"/>
    <mergeCell ref="AV126:AW126"/>
    <mergeCell ref="AX126:AY126"/>
    <mergeCell ref="AZ126:BA126"/>
    <mergeCell ref="AD126:AE126"/>
    <mergeCell ref="AF126:AG126"/>
    <mergeCell ref="AH126:AI126"/>
    <mergeCell ref="AJ126:AK126"/>
    <mergeCell ref="AL126:AM126"/>
    <mergeCell ref="AN126:AO126"/>
    <mergeCell ref="BH125:BI125"/>
    <mergeCell ref="BJ125:BK125"/>
    <mergeCell ref="C126:N126"/>
    <mergeCell ref="P126:Q126"/>
    <mergeCell ref="R126:S126"/>
    <mergeCell ref="T126:U126"/>
    <mergeCell ref="V126:W126"/>
    <mergeCell ref="X126:Y126"/>
    <mergeCell ref="Z126:AA126"/>
    <mergeCell ref="AB126:AC126"/>
    <mergeCell ref="AV125:AW125"/>
    <mergeCell ref="AX125:AY125"/>
    <mergeCell ref="AZ125:BA125"/>
    <mergeCell ref="BB125:BC125"/>
    <mergeCell ref="BD125:BE125"/>
    <mergeCell ref="BF125:BG125"/>
    <mergeCell ref="AJ125:AK125"/>
    <mergeCell ref="AL125:AM125"/>
    <mergeCell ref="AN125:AO125"/>
    <mergeCell ref="AP125:AQ125"/>
    <mergeCell ref="AR125:AS125"/>
    <mergeCell ref="AT125:AU125"/>
    <mergeCell ref="X125:Y125"/>
    <mergeCell ref="Z125:AA125"/>
    <mergeCell ref="AB125:AC125"/>
    <mergeCell ref="AD125:AE125"/>
    <mergeCell ref="AF125:AG125"/>
    <mergeCell ref="AH125:AI125"/>
    <mergeCell ref="BB124:BC124"/>
    <mergeCell ref="BD124:BE124"/>
    <mergeCell ref="BF124:BG124"/>
    <mergeCell ref="BH124:BI124"/>
    <mergeCell ref="BJ124:BK124"/>
    <mergeCell ref="C125:N125"/>
    <mergeCell ref="P125:Q125"/>
    <mergeCell ref="R125:S125"/>
    <mergeCell ref="T125:U125"/>
    <mergeCell ref="V125:W125"/>
    <mergeCell ref="AP124:AQ124"/>
    <mergeCell ref="AR124:AS124"/>
    <mergeCell ref="AT124:AU124"/>
    <mergeCell ref="AV124:AW124"/>
    <mergeCell ref="AX124:AY124"/>
    <mergeCell ref="AZ124:BA124"/>
    <mergeCell ref="AD124:AE124"/>
    <mergeCell ref="AF124:AG124"/>
    <mergeCell ref="AH124:AI124"/>
    <mergeCell ref="AJ124:AK124"/>
    <mergeCell ref="AL124:AM124"/>
    <mergeCell ref="AN124:AO124"/>
    <mergeCell ref="BH123:BI123"/>
    <mergeCell ref="BJ123:BK123"/>
    <mergeCell ref="C124:N124"/>
    <mergeCell ref="P124:Q124"/>
    <mergeCell ref="R124:S124"/>
    <mergeCell ref="T124:U124"/>
    <mergeCell ref="V124:W124"/>
    <mergeCell ref="X124:Y124"/>
    <mergeCell ref="Z124:AA124"/>
    <mergeCell ref="AB124:AC124"/>
    <mergeCell ref="AV123:AW123"/>
    <mergeCell ref="AX123:AY123"/>
    <mergeCell ref="AZ123:BA123"/>
    <mergeCell ref="BB123:BC123"/>
    <mergeCell ref="BD123:BE123"/>
    <mergeCell ref="BF123:BG123"/>
    <mergeCell ref="AJ123:AK123"/>
    <mergeCell ref="AL123:AM123"/>
    <mergeCell ref="AN123:AO123"/>
    <mergeCell ref="AP123:AQ123"/>
    <mergeCell ref="AR123:AS123"/>
    <mergeCell ref="AT123:AU123"/>
    <mergeCell ref="X123:Y123"/>
    <mergeCell ref="Z123:AA123"/>
    <mergeCell ref="AB123:AC123"/>
    <mergeCell ref="AD123:AE123"/>
    <mergeCell ref="AF123:AG123"/>
    <mergeCell ref="AH123:AI123"/>
    <mergeCell ref="BB122:BC122"/>
    <mergeCell ref="BD122:BE122"/>
    <mergeCell ref="BF122:BG122"/>
    <mergeCell ref="BH122:BI122"/>
    <mergeCell ref="BJ122:BK122"/>
    <mergeCell ref="C123:N123"/>
    <mergeCell ref="P123:Q123"/>
    <mergeCell ref="R123:S123"/>
    <mergeCell ref="T123:U123"/>
    <mergeCell ref="V123:W123"/>
    <mergeCell ref="AP122:AQ122"/>
    <mergeCell ref="AR122:AS122"/>
    <mergeCell ref="AT122:AU122"/>
    <mergeCell ref="AV122:AW122"/>
    <mergeCell ref="AX122:AY122"/>
    <mergeCell ref="AZ122:BA122"/>
    <mergeCell ref="AD122:AE122"/>
    <mergeCell ref="AF122:AG122"/>
    <mergeCell ref="AH122:AI122"/>
    <mergeCell ref="AJ122:AK122"/>
    <mergeCell ref="AL122:AM122"/>
    <mergeCell ref="AN122:AO122"/>
    <mergeCell ref="BH121:BI121"/>
    <mergeCell ref="BJ121:BK121"/>
    <mergeCell ref="C122:N122"/>
    <mergeCell ref="P122:Q122"/>
    <mergeCell ref="R122:S122"/>
    <mergeCell ref="T122:U122"/>
    <mergeCell ref="V122:W122"/>
    <mergeCell ref="X122:Y122"/>
    <mergeCell ref="Z122:AA122"/>
    <mergeCell ref="AB122:AC122"/>
    <mergeCell ref="AV121:AW121"/>
    <mergeCell ref="AX121:AY121"/>
    <mergeCell ref="AZ121:BA121"/>
    <mergeCell ref="BB121:BC121"/>
    <mergeCell ref="BD121:BE121"/>
    <mergeCell ref="BF121:BG121"/>
    <mergeCell ref="AJ121:AK121"/>
    <mergeCell ref="AL121:AM121"/>
    <mergeCell ref="AN121:AO121"/>
    <mergeCell ref="AP121:AQ121"/>
    <mergeCell ref="AR121:AS121"/>
    <mergeCell ref="AT121:AU121"/>
    <mergeCell ref="X121:Y121"/>
    <mergeCell ref="Z121:AA121"/>
    <mergeCell ref="AB121:AC121"/>
    <mergeCell ref="AD121:AE121"/>
    <mergeCell ref="AF121:AG121"/>
    <mergeCell ref="AH121:AI121"/>
    <mergeCell ref="BB120:BC120"/>
    <mergeCell ref="BD120:BE120"/>
    <mergeCell ref="BF120:BG120"/>
    <mergeCell ref="BH120:BI120"/>
    <mergeCell ref="BJ120:BK120"/>
    <mergeCell ref="C121:N121"/>
    <mergeCell ref="P121:Q121"/>
    <mergeCell ref="R121:S121"/>
    <mergeCell ref="T121:U121"/>
    <mergeCell ref="V121:W121"/>
    <mergeCell ref="AP120:AQ120"/>
    <mergeCell ref="AR120:AS120"/>
    <mergeCell ref="AT120:AU120"/>
    <mergeCell ref="AV120:AW120"/>
    <mergeCell ref="AX120:AY120"/>
    <mergeCell ref="AZ120:BA120"/>
    <mergeCell ref="AD120:AE120"/>
    <mergeCell ref="AF120:AG120"/>
    <mergeCell ref="AH120:AI120"/>
    <mergeCell ref="AJ120:AK120"/>
    <mergeCell ref="AL120:AM120"/>
    <mergeCell ref="AN120:AO120"/>
    <mergeCell ref="BH119:BI119"/>
    <mergeCell ref="BJ119:BK119"/>
    <mergeCell ref="C120:N120"/>
    <mergeCell ref="P120:Q120"/>
    <mergeCell ref="R120:S120"/>
    <mergeCell ref="T120:U120"/>
    <mergeCell ref="V120:W120"/>
    <mergeCell ref="X120:Y120"/>
    <mergeCell ref="Z120:AA120"/>
    <mergeCell ref="AB120:AC120"/>
    <mergeCell ref="AV119:AW119"/>
    <mergeCell ref="AX119:AY119"/>
    <mergeCell ref="AZ119:BA119"/>
    <mergeCell ref="BB119:BC119"/>
    <mergeCell ref="BD119:BE119"/>
    <mergeCell ref="BF119:BG119"/>
    <mergeCell ref="AJ119:AK119"/>
    <mergeCell ref="AL119:AM119"/>
    <mergeCell ref="AN119:AO119"/>
    <mergeCell ref="AP119:AQ119"/>
    <mergeCell ref="AR119:AS119"/>
    <mergeCell ref="AT119:AU119"/>
    <mergeCell ref="X119:Y119"/>
    <mergeCell ref="Z119:AA119"/>
    <mergeCell ref="AB119:AC119"/>
    <mergeCell ref="AD119:AE119"/>
    <mergeCell ref="AF119:AG119"/>
    <mergeCell ref="AH119:AI119"/>
    <mergeCell ref="BB118:BC118"/>
    <mergeCell ref="BD118:BE118"/>
    <mergeCell ref="BF118:BG118"/>
    <mergeCell ref="BH118:BI118"/>
    <mergeCell ref="BJ118:BK118"/>
    <mergeCell ref="C119:N119"/>
    <mergeCell ref="P119:Q119"/>
    <mergeCell ref="R119:S119"/>
    <mergeCell ref="T119:U119"/>
    <mergeCell ref="V119:W119"/>
    <mergeCell ref="AP118:AQ118"/>
    <mergeCell ref="AR118:AS118"/>
    <mergeCell ref="AT118:AU118"/>
    <mergeCell ref="AV118:AW118"/>
    <mergeCell ref="AX118:AY118"/>
    <mergeCell ref="AZ118:BA118"/>
    <mergeCell ref="AD118:AE118"/>
    <mergeCell ref="AF118:AG118"/>
    <mergeCell ref="AH118:AI118"/>
    <mergeCell ref="AJ118:AK118"/>
    <mergeCell ref="AL118:AM118"/>
    <mergeCell ref="AN118:AO118"/>
    <mergeCell ref="BH117:BI117"/>
    <mergeCell ref="BJ117:BK117"/>
    <mergeCell ref="C118:N118"/>
    <mergeCell ref="P118:Q118"/>
    <mergeCell ref="R118:S118"/>
    <mergeCell ref="T118:U118"/>
    <mergeCell ref="V118:W118"/>
    <mergeCell ref="X118:Y118"/>
    <mergeCell ref="Z118:AA118"/>
    <mergeCell ref="AB118:AC118"/>
    <mergeCell ref="AV117:AW117"/>
    <mergeCell ref="AX117:AY117"/>
    <mergeCell ref="AZ117:BA117"/>
    <mergeCell ref="BB117:BC117"/>
    <mergeCell ref="BD117:BE117"/>
    <mergeCell ref="BF117:BG117"/>
    <mergeCell ref="AJ117:AK117"/>
    <mergeCell ref="AL117:AM117"/>
    <mergeCell ref="AN117:AO117"/>
    <mergeCell ref="AP117:AQ117"/>
    <mergeCell ref="AR117:AS117"/>
    <mergeCell ref="AT117:AU117"/>
    <mergeCell ref="X117:Y117"/>
    <mergeCell ref="Z117:AA117"/>
    <mergeCell ref="AB117:AC117"/>
    <mergeCell ref="AD117:AE117"/>
    <mergeCell ref="AF117:AG117"/>
    <mergeCell ref="AH117:AI117"/>
    <mergeCell ref="BB116:BC116"/>
    <mergeCell ref="BD116:BE116"/>
    <mergeCell ref="BF116:BG116"/>
    <mergeCell ref="BH116:BI116"/>
    <mergeCell ref="BJ116:BK116"/>
    <mergeCell ref="C117:N117"/>
    <mergeCell ref="P117:Q117"/>
    <mergeCell ref="R117:S117"/>
    <mergeCell ref="T117:U117"/>
    <mergeCell ref="V117:W117"/>
    <mergeCell ref="AP116:AQ116"/>
    <mergeCell ref="AR116:AS116"/>
    <mergeCell ref="AT116:AU116"/>
    <mergeCell ref="AV116:AW116"/>
    <mergeCell ref="AX116:AY116"/>
    <mergeCell ref="AZ116:BA116"/>
    <mergeCell ref="AD116:AE116"/>
    <mergeCell ref="AF116:AG116"/>
    <mergeCell ref="AH116:AI116"/>
    <mergeCell ref="AJ116:AK116"/>
    <mergeCell ref="AL116:AM116"/>
    <mergeCell ref="AN116:AO116"/>
    <mergeCell ref="BH115:BI115"/>
    <mergeCell ref="BJ115:BK115"/>
    <mergeCell ref="C116:N116"/>
    <mergeCell ref="P116:Q116"/>
    <mergeCell ref="R116:S116"/>
    <mergeCell ref="T116:U116"/>
    <mergeCell ref="V116:W116"/>
    <mergeCell ref="X116:Y116"/>
    <mergeCell ref="Z116:AA116"/>
    <mergeCell ref="AB116:AC116"/>
    <mergeCell ref="AV115:AW115"/>
    <mergeCell ref="AX115:AY115"/>
    <mergeCell ref="AZ115:BA115"/>
    <mergeCell ref="BB115:BC115"/>
    <mergeCell ref="BD115:BE115"/>
    <mergeCell ref="BF115:BG115"/>
    <mergeCell ref="AJ115:AK115"/>
    <mergeCell ref="AL115:AM115"/>
    <mergeCell ref="AN115:AO115"/>
    <mergeCell ref="AP115:AQ115"/>
    <mergeCell ref="AR115:AS115"/>
    <mergeCell ref="AT115:AU115"/>
    <mergeCell ref="X115:Y115"/>
    <mergeCell ref="Z115:AA115"/>
    <mergeCell ref="AB115:AC115"/>
    <mergeCell ref="AD115:AE115"/>
    <mergeCell ref="AF115:AG115"/>
    <mergeCell ref="AH115:AI115"/>
    <mergeCell ref="BB114:BC114"/>
    <mergeCell ref="BD114:BE114"/>
    <mergeCell ref="BF114:BG114"/>
    <mergeCell ref="BH114:BI114"/>
    <mergeCell ref="BJ114:BK114"/>
    <mergeCell ref="C115:N115"/>
    <mergeCell ref="P115:Q115"/>
    <mergeCell ref="R115:S115"/>
    <mergeCell ref="T115:U115"/>
    <mergeCell ref="V115:W115"/>
    <mergeCell ref="AP114:AQ114"/>
    <mergeCell ref="AR114:AS114"/>
    <mergeCell ref="AT114:AU114"/>
    <mergeCell ref="AV114:AW114"/>
    <mergeCell ref="AX114:AY114"/>
    <mergeCell ref="AZ114:BA114"/>
    <mergeCell ref="AD114:AE114"/>
    <mergeCell ref="AF114:AG114"/>
    <mergeCell ref="AH114:AI114"/>
    <mergeCell ref="AJ114:AK114"/>
    <mergeCell ref="AL114:AM114"/>
    <mergeCell ref="AN114:AO114"/>
    <mergeCell ref="BH111:BI113"/>
    <mergeCell ref="BJ111:BK113"/>
    <mergeCell ref="C114:N114"/>
    <mergeCell ref="P114:Q114"/>
    <mergeCell ref="R114:S114"/>
    <mergeCell ref="T114:U114"/>
    <mergeCell ref="V114:W114"/>
    <mergeCell ref="X114:Y114"/>
    <mergeCell ref="Z114:AA114"/>
    <mergeCell ref="AB114:AC114"/>
    <mergeCell ref="BF109:BG113"/>
    <mergeCell ref="BH109:BK110"/>
    <mergeCell ref="Z110:AA113"/>
    <mergeCell ref="AB110:AG110"/>
    <mergeCell ref="AT110:AU113"/>
    <mergeCell ref="AV110:BA110"/>
    <mergeCell ref="AB111:AC113"/>
    <mergeCell ref="AD111:AE113"/>
    <mergeCell ref="AF111:AG113"/>
    <mergeCell ref="AN111:AO113"/>
    <mergeCell ref="AR109:AS113"/>
    <mergeCell ref="AT109:BA109"/>
    <mergeCell ref="BB109:BC113"/>
    <mergeCell ref="BD109:BE113"/>
    <mergeCell ref="AV111:AW113"/>
    <mergeCell ref="AX111:AY113"/>
    <mergeCell ref="AZ111:BA113"/>
    <mergeCell ref="X109:Y113"/>
    <mergeCell ref="Z109:AG109"/>
    <mergeCell ref="AH109:AI113"/>
    <mergeCell ref="AJ109:AK113"/>
    <mergeCell ref="AL109:AM113"/>
    <mergeCell ref="AN109:AQ110"/>
    <mergeCell ref="AP111:AQ113"/>
    <mergeCell ref="U106:BK106"/>
    <mergeCell ref="B108:B113"/>
    <mergeCell ref="C108:N113"/>
    <mergeCell ref="P108:W108"/>
    <mergeCell ref="X108:AI108"/>
    <mergeCell ref="AJ108:BK108"/>
    <mergeCell ref="P109:Q113"/>
    <mergeCell ref="R109:S113"/>
    <mergeCell ref="T109:U113"/>
    <mergeCell ref="V109:W113"/>
    <mergeCell ref="AL102:AN102"/>
    <mergeCell ref="AP102:AS102"/>
    <mergeCell ref="AU102:AW102"/>
    <mergeCell ref="AY102:BA102"/>
    <mergeCell ref="BC102:BF102"/>
    <mergeCell ref="BH102:BK102"/>
    <mergeCell ref="Q99:BG99"/>
    <mergeCell ref="Q100:BG100"/>
    <mergeCell ref="Q101:AP101"/>
    <mergeCell ref="J102:J104"/>
    <mergeCell ref="K102:N102"/>
    <mergeCell ref="P102:S102"/>
    <mergeCell ref="U102:W102"/>
    <mergeCell ref="Y102:AB102"/>
    <mergeCell ref="AC102:AF102"/>
    <mergeCell ref="AH102:AJ102"/>
    <mergeCell ref="B96:M96"/>
    <mergeCell ref="AA96:AZ96"/>
    <mergeCell ref="B97:M97"/>
    <mergeCell ref="Q97:BG97"/>
    <mergeCell ref="B98:M98"/>
    <mergeCell ref="Q98:BG98"/>
    <mergeCell ref="L93:AF93"/>
    <mergeCell ref="AG93:AJ93"/>
    <mergeCell ref="AK93:AN93"/>
    <mergeCell ref="AO93:AV93"/>
    <mergeCell ref="C95:M95"/>
    <mergeCell ref="AF95:BC95"/>
    <mergeCell ref="BD90:BE90"/>
    <mergeCell ref="BF90:BG90"/>
    <mergeCell ref="BH90:BI90"/>
    <mergeCell ref="BJ90:BK90"/>
    <mergeCell ref="L92:AF92"/>
    <mergeCell ref="AG92:AJ92"/>
    <mergeCell ref="AK92:AN92"/>
    <mergeCell ref="AO92:AV92"/>
    <mergeCell ref="AR90:AS90"/>
    <mergeCell ref="AT90:AU90"/>
    <mergeCell ref="AV90:AW90"/>
    <mergeCell ref="AX90:AY90"/>
    <mergeCell ref="AZ90:BA90"/>
    <mergeCell ref="BB90:BC90"/>
    <mergeCell ref="AF90:AG90"/>
    <mergeCell ref="AH90:AI90"/>
    <mergeCell ref="AJ90:AK90"/>
    <mergeCell ref="AL90:AM90"/>
    <mergeCell ref="AN90:AO90"/>
    <mergeCell ref="AP90:AQ90"/>
    <mergeCell ref="BJ89:BK89"/>
    <mergeCell ref="C90:N90"/>
    <mergeCell ref="P90:Q90"/>
    <mergeCell ref="R90:S90"/>
    <mergeCell ref="T90:U90"/>
    <mergeCell ref="V90:W90"/>
    <mergeCell ref="X90:Y90"/>
    <mergeCell ref="Z90:AA90"/>
    <mergeCell ref="AB90:AC90"/>
    <mergeCell ref="AD90:AE90"/>
    <mergeCell ref="AX89:AY89"/>
    <mergeCell ref="AZ89:BA89"/>
    <mergeCell ref="BB89:BC89"/>
    <mergeCell ref="BD89:BE89"/>
    <mergeCell ref="BF89:BG89"/>
    <mergeCell ref="BH89:BI89"/>
    <mergeCell ref="AL89:AM89"/>
    <mergeCell ref="AN89:AO89"/>
    <mergeCell ref="AP89:AQ89"/>
    <mergeCell ref="AR89:AS89"/>
    <mergeCell ref="AT89:AU89"/>
    <mergeCell ref="AV89:AW89"/>
    <mergeCell ref="Z89:AA89"/>
    <mergeCell ref="AB89:AC89"/>
    <mergeCell ref="AD89:AE89"/>
    <mergeCell ref="AF89:AG89"/>
    <mergeCell ref="AH89:AI89"/>
    <mergeCell ref="AJ89:AK89"/>
    <mergeCell ref="BD88:BE88"/>
    <mergeCell ref="BF88:BG88"/>
    <mergeCell ref="BH88:BI88"/>
    <mergeCell ref="BJ88:BK88"/>
    <mergeCell ref="C89:N89"/>
    <mergeCell ref="P89:Q89"/>
    <mergeCell ref="R89:S89"/>
    <mergeCell ref="T89:U89"/>
    <mergeCell ref="V89:W89"/>
    <mergeCell ref="X89:Y89"/>
    <mergeCell ref="AR88:AS88"/>
    <mergeCell ref="AT88:AU88"/>
    <mergeCell ref="AV88:AW88"/>
    <mergeCell ref="AX88:AY88"/>
    <mergeCell ref="AZ88:BA88"/>
    <mergeCell ref="BB88:BC88"/>
    <mergeCell ref="AF88:AG88"/>
    <mergeCell ref="AH88:AI88"/>
    <mergeCell ref="AJ88:AK88"/>
    <mergeCell ref="AL88:AM88"/>
    <mergeCell ref="AN88:AO88"/>
    <mergeCell ref="AP88:AQ88"/>
    <mergeCell ref="BJ87:BK87"/>
    <mergeCell ref="C88:N88"/>
    <mergeCell ref="P88:Q88"/>
    <mergeCell ref="R88:S88"/>
    <mergeCell ref="T88:U88"/>
    <mergeCell ref="V88:W88"/>
    <mergeCell ref="X88:Y88"/>
    <mergeCell ref="Z88:AA88"/>
    <mergeCell ref="AB88:AC88"/>
    <mergeCell ref="AD88:AE88"/>
    <mergeCell ref="AX87:AY87"/>
    <mergeCell ref="AZ87:BA87"/>
    <mergeCell ref="BB87:BC87"/>
    <mergeCell ref="BD87:BE87"/>
    <mergeCell ref="BF87:BG87"/>
    <mergeCell ref="BH87:BI87"/>
    <mergeCell ref="AL87:AM87"/>
    <mergeCell ref="AN87:AO87"/>
    <mergeCell ref="AP87:AQ87"/>
    <mergeCell ref="AR87:AS87"/>
    <mergeCell ref="AT87:AU87"/>
    <mergeCell ref="AV87:AW87"/>
    <mergeCell ref="Z87:AA87"/>
    <mergeCell ref="AB87:AC87"/>
    <mergeCell ref="AD87:AE87"/>
    <mergeCell ref="AF87:AG87"/>
    <mergeCell ref="AH87:AI87"/>
    <mergeCell ref="AJ87:AK87"/>
    <mergeCell ref="BD86:BE86"/>
    <mergeCell ref="BF86:BG86"/>
    <mergeCell ref="BH86:BI86"/>
    <mergeCell ref="BJ86:BK86"/>
    <mergeCell ref="C87:N87"/>
    <mergeCell ref="P87:Q87"/>
    <mergeCell ref="R87:S87"/>
    <mergeCell ref="T87:U87"/>
    <mergeCell ref="V87:W87"/>
    <mergeCell ref="X87:Y87"/>
    <mergeCell ref="AR86:AS86"/>
    <mergeCell ref="AT86:AU86"/>
    <mergeCell ref="AV86:AW86"/>
    <mergeCell ref="AX86:AY86"/>
    <mergeCell ref="AZ86:BA86"/>
    <mergeCell ref="BB86:BC86"/>
    <mergeCell ref="AF86:AG86"/>
    <mergeCell ref="AH86:AI86"/>
    <mergeCell ref="AJ86:AK86"/>
    <mergeCell ref="AL86:AM86"/>
    <mergeCell ref="AN86:AO86"/>
    <mergeCell ref="AP86:AQ86"/>
    <mergeCell ref="BJ85:BK85"/>
    <mergeCell ref="C86:N86"/>
    <mergeCell ref="P86:Q86"/>
    <mergeCell ref="R86:S86"/>
    <mergeCell ref="T86:U86"/>
    <mergeCell ref="V86:W86"/>
    <mergeCell ref="X86:Y86"/>
    <mergeCell ref="Z86:AA86"/>
    <mergeCell ref="AB86:AC86"/>
    <mergeCell ref="AD86:AE86"/>
    <mergeCell ref="AX85:AY85"/>
    <mergeCell ref="AZ85:BA85"/>
    <mergeCell ref="BB85:BC85"/>
    <mergeCell ref="BD85:BE85"/>
    <mergeCell ref="BF85:BG85"/>
    <mergeCell ref="BH85:BI85"/>
    <mergeCell ref="AL85:AM85"/>
    <mergeCell ref="AN85:AO85"/>
    <mergeCell ref="AP85:AQ85"/>
    <mergeCell ref="AR85:AS85"/>
    <mergeCell ref="AT85:AU85"/>
    <mergeCell ref="AV85:AW85"/>
    <mergeCell ref="Z85:AA85"/>
    <mergeCell ref="AB85:AC85"/>
    <mergeCell ref="AD85:AE85"/>
    <mergeCell ref="AF85:AG85"/>
    <mergeCell ref="AH85:AI85"/>
    <mergeCell ref="AJ85:AK85"/>
    <mergeCell ref="BD84:BE84"/>
    <mergeCell ref="BF84:BG84"/>
    <mergeCell ref="BH84:BI84"/>
    <mergeCell ref="BJ84:BK84"/>
    <mergeCell ref="C85:N85"/>
    <mergeCell ref="P85:Q85"/>
    <mergeCell ref="R85:S85"/>
    <mergeCell ref="T85:U85"/>
    <mergeCell ref="V85:W85"/>
    <mergeCell ref="X85:Y85"/>
    <mergeCell ref="AR84:AS84"/>
    <mergeCell ref="AT84:AU84"/>
    <mergeCell ref="AV84:AW84"/>
    <mergeCell ref="AX84:AY84"/>
    <mergeCell ref="AZ84:BA84"/>
    <mergeCell ref="BB84:BC84"/>
    <mergeCell ref="AF84:AG84"/>
    <mergeCell ref="AH84:AI84"/>
    <mergeCell ref="AJ84:AK84"/>
    <mergeCell ref="AL84:AM84"/>
    <mergeCell ref="AN84:AO84"/>
    <mergeCell ref="AP84:AQ84"/>
    <mergeCell ref="BJ83:BK83"/>
    <mergeCell ref="C84:N84"/>
    <mergeCell ref="P84:Q84"/>
    <mergeCell ref="R84:S84"/>
    <mergeCell ref="T84:U84"/>
    <mergeCell ref="V84:W84"/>
    <mergeCell ref="X84:Y84"/>
    <mergeCell ref="Z84:AA84"/>
    <mergeCell ref="AB84:AC84"/>
    <mergeCell ref="AD84:AE84"/>
    <mergeCell ref="AX83:AY83"/>
    <mergeCell ref="AZ83:BA83"/>
    <mergeCell ref="BB83:BC83"/>
    <mergeCell ref="BD83:BE83"/>
    <mergeCell ref="BF83:BG83"/>
    <mergeCell ref="BH83:BI83"/>
    <mergeCell ref="AL83:AM83"/>
    <mergeCell ref="AN83:AO83"/>
    <mergeCell ref="AP83:AQ83"/>
    <mergeCell ref="AR83:AS83"/>
    <mergeCell ref="AT83:AU83"/>
    <mergeCell ref="AV83:AW83"/>
    <mergeCell ref="Z83:AA83"/>
    <mergeCell ref="AB83:AC83"/>
    <mergeCell ref="AD83:AE83"/>
    <mergeCell ref="AF83:AG83"/>
    <mergeCell ref="AH83:AI83"/>
    <mergeCell ref="AJ83:AK83"/>
    <mergeCell ref="BD82:BE82"/>
    <mergeCell ref="BF82:BG82"/>
    <mergeCell ref="BH82:BI82"/>
    <mergeCell ref="BJ82:BK82"/>
    <mergeCell ref="C83:N83"/>
    <mergeCell ref="P83:Q83"/>
    <mergeCell ref="R83:S83"/>
    <mergeCell ref="T83:U83"/>
    <mergeCell ref="V83:W83"/>
    <mergeCell ref="X83:Y83"/>
    <mergeCell ref="AR82:AS82"/>
    <mergeCell ref="AT82:AU82"/>
    <mergeCell ref="AV82:AW82"/>
    <mergeCell ref="AX82:AY82"/>
    <mergeCell ref="AZ82:BA82"/>
    <mergeCell ref="BB82:BC82"/>
    <mergeCell ref="AF82:AG82"/>
    <mergeCell ref="AH82:AI82"/>
    <mergeCell ref="AJ82:AK82"/>
    <mergeCell ref="AL82:AM82"/>
    <mergeCell ref="AN82:AO82"/>
    <mergeCell ref="AP82:AQ82"/>
    <mergeCell ref="BJ81:BK81"/>
    <mergeCell ref="C82:N82"/>
    <mergeCell ref="P82:Q82"/>
    <mergeCell ref="R82:S82"/>
    <mergeCell ref="T82:U82"/>
    <mergeCell ref="V82:W82"/>
    <mergeCell ref="X82:Y82"/>
    <mergeCell ref="Z82:AA82"/>
    <mergeCell ref="AB82:AC82"/>
    <mergeCell ref="AD82:AE82"/>
    <mergeCell ref="AX81:AY81"/>
    <mergeCell ref="AZ81:BA81"/>
    <mergeCell ref="BB81:BC81"/>
    <mergeCell ref="BD81:BE81"/>
    <mergeCell ref="BF81:BG81"/>
    <mergeCell ref="BH81:BI81"/>
    <mergeCell ref="AL81:AM81"/>
    <mergeCell ref="AN81:AO81"/>
    <mergeCell ref="AP81:AQ81"/>
    <mergeCell ref="AR81:AS81"/>
    <mergeCell ref="AT81:AU81"/>
    <mergeCell ref="AV81:AW81"/>
    <mergeCell ref="Z81:AA81"/>
    <mergeCell ref="AB81:AC81"/>
    <mergeCell ref="AD81:AE81"/>
    <mergeCell ref="AF81:AG81"/>
    <mergeCell ref="AH81:AI81"/>
    <mergeCell ref="AJ81:AK81"/>
    <mergeCell ref="BD80:BE80"/>
    <mergeCell ref="BF80:BG80"/>
    <mergeCell ref="BH80:BI80"/>
    <mergeCell ref="BJ80:BK80"/>
    <mergeCell ref="C81:N81"/>
    <mergeCell ref="P81:Q81"/>
    <mergeCell ref="R81:S81"/>
    <mergeCell ref="T81:U81"/>
    <mergeCell ref="V81:W81"/>
    <mergeCell ref="X81:Y81"/>
    <mergeCell ref="AR80:AS80"/>
    <mergeCell ref="AT80:AU80"/>
    <mergeCell ref="AV80:AW80"/>
    <mergeCell ref="AX80:AY80"/>
    <mergeCell ref="AZ80:BA80"/>
    <mergeCell ref="BB80:BC80"/>
    <mergeCell ref="AF80:AG80"/>
    <mergeCell ref="AH80:AI80"/>
    <mergeCell ref="AJ80:AK80"/>
    <mergeCell ref="AL80:AM80"/>
    <mergeCell ref="AN80:AO80"/>
    <mergeCell ref="AP80:AQ80"/>
    <mergeCell ref="BJ79:BK79"/>
    <mergeCell ref="C80:N80"/>
    <mergeCell ref="P80:Q80"/>
    <mergeCell ref="R80:S80"/>
    <mergeCell ref="T80:U80"/>
    <mergeCell ref="V80:W80"/>
    <mergeCell ref="X80:Y80"/>
    <mergeCell ref="Z80:AA80"/>
    <mergeCell ref="AB80:AC80"/>
    <mergeCell ref="AD80:AE80"/>
    <mergeCell ref="AX79:AY79"/>
    <mergeCell ref="AZ79:BA79"/>
    <mergeCell ref="BB79:BC79"/>
    <mergeCell ref="BD79:BE79"/>
    <mergeCell ref="BF79:BG79"/>
    <mergeCell ref="BH79:BI79"/>
    <mergeCell ref="AL79:AM79"/>
    <mergeCell ref="AN79:AO79"/>
    <mergeCell ref="AP79:AQ79"/>
    <mergeCell ref="AR79:AS79"/>
    <mergeCell ref="AT79:AU79"/>
    <mergeCell ref="AV79:AW79"/>
    <mergeCell ref="Z79:AA79"/>
    <mergeCell ref="AB79:AC79"/>
    <mergeCell ref="AD79:AE79"/>
    <mergeCell ref="AF79:AG79"/>
    <mergeCell ref="AH79:AI79"/>
    <mergeCell ref="AJ79:AK79"/>
    <mergeCell ref="BD78:BE78"/>
    <mergeCell ref="BF78:BG78"/>
    <mergeCell ref="BH78:BI78"/>
    <mergeCell ref="BJ78:BK78"/>
    <mergeCell ref="C79:N79"/>
    <mergeCell ref="P79:Q79"/>
    <mergeCell ref="R79:S79"/>
    <mergeCell ref="T79:U79"/>
    <mergeCell ref="V79:W79"/>
    <mergeCell ref="X79:Y79"/>
    <mergeCell ref="AR78:AS78"/>
    <mergeCell ref="AT78:AU78"/>
    <mergeCell ref="AV78:AW78"/>
    <mergeCell ref="AX78:AY78"/>
    <mergeCell ref="AZ78:BA78"/>
    <mergeCell ref="BB78:BC78"/>
    <mergeCell ref="AF78:AG78"/>
    <mergeCell ref="AH78:AI78"/>
    <mergeCell ref="AJ78:AK78"/>
    <mergeCell ref="AL78:AM78"/>
    <mergeCell ref="AN78:AO78"/>
    <mergeCell ref="AP78:AQ78"/>
    <mergeCell ref="BJ77:BK77"/>
    <mergeCell ref="C78:N78"/>
    <mergeCell ref="P78:Q78"/>
    <mergeCell ref="R78:S78"/>
    <mergeCell ref="T78:U78"/>
    <mergeCell ref="V78:W78"/>
    <mergeCell ref="X78:Y78"/>
    <mergeCell ref="Z78:AA78"/>
    <mergeCell ref="AB78:AC78"/>
    <mergeCell ref="AD78:AE78"/>
    <mergeCell ref="AX77:AY77"/>
    <mergeCell ref="AZ77:BA77"/>
    <mergeCell ref="BB77:BC77"/>
    <mergeCell ref="BD77:BE77"/>
    <mergeCell ref="BF77:BG77"/>
    <mergeCell ref="BH77:BI77"/>
    <mergeCell ref="AL77:AM77"/>
    <mergeCell ref="AN77:AO77"/>
    <mergeCell ref="AP77:AQ77"/>
    <mergeCell ref="AR77:AS77"/>
    <mergeCell ref="AT77:AU77"/>
    <mergeCell ref="AV77:AW77"/>
    <mergeCell ref="Z77:AA77"/>
    <mergeCell ref="AB77:AC77"/>
    <mergeCell ref="AD77:AE77"/>
    <mergeCell ref="AF77:AG77"/>
    <mergeCell ref="AH77:AI77"/>
    <mergeCell ref="AJ77:AK77"/>
    <mergeCell ref="BD76:BE76"/>
    <mergeCell ref="BF76:BG76"/>
    <mergeCell ref="BH76:BI76"/>
    <mergeCell ref="BJ76:BK76"/>
    <mergeCell ref="C77:N77"/>
    <mergeCell ref="P77:Q77"/>
    <mergeCell ref="R77:S77"/>
    <mergeCell ref="T77:U77"/>
    <mergeCell ref="V77:W77"/>
    <mergeCell ref="X77:Y77"/>
    <mergeCell ref="AR76:AS76"/>
    <mergeCell ref="AT76:AU76"/>
    <mergeCell ref="AV76:AW76"/>
    <mergeCell ref="AX76:AY76"/>
    <mergeCell ref="AZ76:BA76"/>
    <mergeCell ref="BB76:BC76"/>
    <mergeCell ref="AF76:AG76"/>
    <mergeCell ref="AH76:AI76"/>
    <mergeCell ref="AJ76:AK76"/>
    <mergeCell ref="AL76:AM76"/>
    <mergeCell ref="AN76:AO76"/>
    <mergeCell ref="AP76:AQ76"/>
    <mergeCell ref="BJ75:BK75"/>
    <mergeCell ref="C76:N76"/>
    <mergeCell ref="P76:Q76"/>
    <mergeCell ref="R76:S76"/>
    <mergeCell ref="T76:U76"/>
    <mergeCell ref="V76:W76"/>
    <mergeCell ref="X76:Y76"/>
    <mergeCell ref="Z76:AA76"/>
    <mergeCell ref="AB76:AC76"/>
    <mergeCell ref="AD76:AE76"/>
    <mergeCell ref="AX75:AY75"/>
    <mergeCell ref="AZ75:BA75"/>
    <mergeCell ref="BB75:BC75"/>
    <mergeCell ref="BD75:BE75"/>
    <mergeCell ref="BF75:BG75"/>
    <mergeCell ref="BH75:BI75"/>
    <mergeCell ref="AL75:AM75"/>
    <mergeCell ref="AN75:AO75"/>
    <mergeCell ref="AP75:AQ75"/>
    <mergeCell ref="AR75:AS75"/>
    <mergeCell ref="AT75:AU75"/>
    <mergeCell ref="AV75:AW75"/>
    <mergeCell ref="Z75:AA75"/>
    <mergeCell ref="AB75:AC75"/>
    <mergeCell ref="AD75:AE75"/>
    <mergeCell ref="AF75:AG75"/>
    <mergeCell ref="AH75:AI75"/>
    <mergeCell ref="AJ75:AK75"/>
    <mergeCell ref="BD74:BE74"/>
    <mergeCell ref="BF74:BG74"/>
    <mergeCell ref="BH74:BI74"/>
    <mergeCell ref="BJ74:BK74"/>
    <mergeCell ref="C75:N75"/>
    <mergeCell ref="P75:Q75"/>
    <mergeCell ref="R75:S75"/>
    <mergeCell ref="T75:U75"/>
    <mergeCell ref="V75:W75"/>
    <mergeCell ref="X75:Y75"/>
    <mergeCell ref="AR74:AS74"/>
    <mergeCell ref="AT74:AU74"/>
    <mergeCell ref="AV74:AW74"/>
    <mergeCell ref="AX74:AY74"/>
    <mergeCell ref="AZ74:BA74"/>
    <mergeCell ref="BB74:BC74"/>
    <mergeCell ref="AF74:AG74"/>
    <mergeCell ref="AH74:AI74"/>
    <mergeCell ref="AJ74:AK74"/>
    <mergeCell ref="AL74:AM74"/>
    <mergeCell ref="AN74:AO74"/>
    <mergeCell ref="AP74:AQ74"/>
    <mergeCell ref="BJ73:BK73"/>
    <mergeCell ref="C74:N74"/>
    <mergeCell ref="P74:Q74"/>
    <mergeCell ref="R74:S74"/>
    <mergeCell ref="T74:U74"/>
    <mergeCell ref="V74:W74"/>
    <mergeCell ref="X74:Y74"/>
    <mergeCell ref="Z74:AA74"/>
    <mergeCell ref="AB74:AC74"/>
    <mergeCell ref="AD74:AE74"/>
    <mergeCell ref="AX73:AY73"/>
    <mergeCell ref="AZ73:BA73"/>
    <mergeCell ref="BB73:BC73"/>
    <mergeCell ref="BD73:BE73"/>
    <mergeCell ref="BF73:BG73"/>
    <mergeCell ref="BH73:BI73"/>
    <mergeCell ref="AL73:AM73"/>
    <mergeCell ref="AN73:AO73"/>
    <mergeCell ref="AP73:AQ73"/>
    <mergeCell ref="AR73:AS73"/>
    <mergeCell ref="AT73:AU73"/>
    <mergeCell ref="AV73:AW73"/>
    <mergeCell ref="Z73:AA73"/>
    <mergeCell ref="AB73:AC73"/>
    <mergeCell ref="AD73:AE73"/>
    <mergeCell ref="AF73:AG73"/>
    <mergeCell ref="AH73:AI73"/>
    <mergeCell ref="AJ73:AK73"/>
    <mergeCell ref="BD72:BE72"/>
    <mergeCell ref="BF72:BG72"/>
    <mergeCell ref="BH72:BI72"/>
    <mergeCell ref="BJ72:BK72"/>
    <mergeCell ref="C73:N73"/>
    <mergeCell ref="P73:Q73"/>
    <mergeCell ref="R73:S73"/>
    <mergeCell ref="T73:U73"/>
    <mergeCell ref="V73:W73"/>
    <mergeCell ref="X73:Y73"/>
    <mergeCell ref="AR72:AS72"/>
    <mergeCell ref="AT72:AU72"/>
    <mergeCell ref="AV72:AW72"/>
    <mergeCell ref="AX72:AY72"/>
    <mergeCell ref="AZ72:BA72"/>
    <mergeCell ref="BB72:BC72"/>
    <mergeCell ref="AF72:AG72"/>
    <mergeCell ref="AH72:AI72"/>
    <mergeCell ref="AJ72:AK72"/>
    <mergeCell ref="AL72:AM72"/>
    <mergeCell ref="AN72:AO72"/>
    <mergeCell ref="AP72:AQ72"/>
    <mergeCell ref="BJ71:BK71"/>
    <mergeCell ref="C72:N72"/>
    <mergeCell ref="P72:Q72"/>
    <mergeCell ref="R72:S72"/>
    <mergeCell ref="T72:U72"/>
    <mergeCell ref="V72:W72"/>
    <mergeCell ref="X72:Y72"/>
    <mergeCell ref="Z72:AA72"/>
    <mergeCell ref="AB72:AC72"/>
    <mergeCell ref="AD72:AE72"/>
    <mergeCell ref="AX71:AY71"/>
    <mergeCell ref="AZ71:BA71"/>
    <mergeCell ref="BB71:BC71"/>
    <mergeCell ref="BD71:BE71"/>
    <mergeCell ref="BF71:BG71"/>
    <mergeCell ref="BH71:BI71"/>
    <mergeCell ref="AL71:AM71"/>
    <mergeCell ref="AN71:AO71"/>
    <mergeCell ref="AP71:AQ71"/>
    <mergeCell ref="AR71:AS71"/>
    <mergeCell ref="AT71:AU71"/>
    <mergeCell ref="AV71:AW71"/>
    <mergeCell ref="Z71:AA71"/>
    <mergeCell ref="AB71:AC71"/>
    <mergeCell ref="AD71:AE71"/>
    <mergeCell ref="AF71:AG71"/>
    <mergeCell ref="AH71:AI71"/>
    <mergeCell ref="AJ71:AK71"/>
    <mergeCell ref="BD70:BE70"/>
    <mergeCell ref="BF70:BG70"/>
    <mergeCell ref="BH70:BI70"/>
    <mergeCell ref="BJ70:BK70"/>
    <mergeCell ref="C71:N71"/>
    <mergeCell ref="P71:Q71"/>
    <mergeCell ref="R71:S71"/>
    <mergeCell ref="T71:U71"/>
    <mergeCell ref="V71:W71"/>
    <mergeCell ref="X71:Y71"/>
    <mergeCell ref="AR70:AS70"/>
    <mergeCell ref="AT70:AU70"/>
    <mergeCell ref="AV70:AW70"/>
    <mergeCell ref="AX70:AY70"/>
    <mergeCell ref="AZ70:BA70"/>
    <mergeCell ref="BB70:BC70"/>
    <mergeCell ref="AF70:AG70"/>
    <mergeCell ref="AH70:AI70"/>
    <mergeCell ref="AJ70:AK70"/>
    <mergeCell ref="AL70:AM70"/>
    <mergeCell ref="AN70:AO70"/>
    <mergeCell ref="AP70:AQ70"/>
    <mergeCell ref="BJ69:BK69"/>
    <mergeCell ref="C70:N70"/>
    <mergeCell ref="P70:Q70"/>
    <mergeCell ref="R70:S70"/>
    <mergeCell ref="T70:U70"/>
    <mergeCell ref="V70:W70"/>
    <mergeCell ref="X70:Y70"/>
    <mergeCell ref="Z70:AA70"/>
    <mergeCell ref="AB70:AC70"/>
    <mergeCell ref="AD70:AE70"/>
    <mergeCell ref="AX69:AY69"/>
    <mergeCell ref="AZ69:BA69"/>
    <mergeCell ref="BB69:BC69"/>
    <mergeCell ref="BD69:BE69"/>
    <mergeCell ref="BF69:BG69"/>
    <mergeCell ref="BH69:BI69"/>
    <mergeCell ref="AL69:AM69"/>
    <mergeCell ref="AN69:AO69"/>
    <mergeCell ref="AP69:AQ69"/>
    <mergeCell ref="AR69:AS69"/>
    <mergeCell ref="AT69:AU69"/>
    <mergeCell ref="AV69:AW69"/>
    <mergeCell ref="Z69:AA69"/>
    <mergeCell ref="AB69:AC69"/>
    <mergeCell ref="AD69:AE69"/>
    <mergeCell ref="AF69:AG69"/>
    <mergeCell ref="AH69:AI69"/>
    <mergeCell ref="AJ69:AK69"/>
    <mergeCell ref="C69:N69"/>
    <mergeCell ref="P69:Q69"/>
    <mergeCell ref="R69:S69"/>
    <mergeCell ref="T69:U69"/>
    <mergeCell ref="V69:W69"/>
    <mergeCell ref="X69:Y69"/>
    <mergeCell ref="AJ68:AK68"/>
    <mergeCell ref="AL68:AM68"/>
    <mergeCell ref="AN68:AO68"/>
    <mergeCell ref="AP68:AQ68"/>
    <mergeCell ref="AR68:AS68"/>
    <mergeCell ref="AT68:AU68"/>
    <mergeCell ref="X68:Y68"/>
    <mergeCell ref="Z68:AA68"/>
    <mergeCell ref="AB68:AC68"/>
    <mergeCell ref="AD68:AE68"/>
    <mergeCell ref="AF68:AG68"/>
    <mergeCell ref="AH68:AI68"/>
    <mergeCell ref="BB67:BC67"/>
    <mergeCell ref="BD67:BE67"/>
    <mergeCell ref="BF67:BG67"/>
    <mergeCell ref="BH67:BI67"/>
    <mergeCell ref="BJ67:BK67"/>
    <mergeCell ref="C68:N68"/>
    <mergeCell ref="P68:Q68"/>
    <mergeCell ref="R68:S68"/>
    <mergeCell ref="T68:U68"/>
    <mergeCell ref="V68:W68"/>
    <mergeCell ref="AP67:AQ67"/>
    <mergeCell ref="AR67:AS67"/>
    <mergeCell ref="AT67:AU67"/>
    <mergeCell ref="AV67:AW67"/>
    <mergeCell ref="AX67:AY67"/>
    <mergeCell ref="AZ67:BA67"/>
    <mergeCell ref="AD67:AE67"/>
    <mergeCell ref="AF67:AG67"/>
    <mergeCell ref="AH67:AI67"/>
    <mergeCell ref="AJ67:AK67"/>
    <mergeCell ref="AL67:AM67"/>
    <mergeCell ref="AN67:AO67"/>
    <mergeCell ref="BH66:BI66"/>
    <mergeCell ref="BJ66:BK66"/>
    <mergeCell ref="C67:N67"/>
    <mergeCell ref="P67:Q67"/>
    <mergeCell ref="R67:S67"/>
    <mergeCell ref="T67:U67"/>
    <mergeCell ref="V67:W67"/>
    <mergeCell ref="X67:Y67"/>
    <mergeCell ref="Z67:AA67"/>
    <mergeCell ref="AB67:AC67"/>
    <mergeCell ref="AV66:AW66"/>
    <mergeCell ref="AX66:AY66"/>
    <mergeCell ref="AZ66:BA66"/>
    <mergeCell ref="BB66:BC66"/>
    <mergeCell ref="BD66:BE66"/>
    <mergeCell ref="BF66:BG66"/>
    <mergeCell ref="AJ66:AK66"/>
    <mergeCell ref="AL66:AM66"/>
    <mergeCell ref="AN66:AO66"/>
    <mergeCell ref="AP66:AQ66"/>
    <mergeCell ref="AR66:AS66"/>
    <mergeCell ref="AT66:AU66"/>
    <mergeCell ref="X66:Y66"/>
    <mergeCell ref="Z66:AA66"/>
    <mergeCell ref="AB66:AC66"/>
    <mergeCell ref="AD66:AE66"/>
    <mergeCell ref="AF66:AG66"/>
    <mergeCell ref="AH66:AI66"/>
    <mergeCell ref="BB65:BC65"/>
    <mergeCell ref="BD65:BE65"/>
    <mergeCell ref="BF65:BG65"/>
    <mergeCell ref="BH65:BI65"/>
    <mergeCell ref="BJ65:BK65"/>
    <mergeCell ref="C66:N66"/>
    <mergeCell ref="P66:Q66"/>
    <mergeCell ref="R66:S66"/>
    <mergeCell ref="T66:U66"/>
    <mergeCell ref="V66:W66"/>
    <mergeCell ref="AP65:AQ65"/>
    <mergeCell ref="AR65:AS65"/>
    <mergeCell ref="AT65:AU65"/>
    <mergeCell ref="AV65:AW65"/>
    <mergeCell ref="AX65:AY65"/>
    <mergeCell ref="AZ65:BA65"/>
    <mergeCell ref="AD65:AE65"/>
    <mergeCell ref="AF65:AG65"/>
    <mergeCell ref="AH65:AI65"/>
    <mergeCell ref="AJ65:AK65"/>
    <mergeCell ref="AL65:AM65"/>
    <mergeCell ref="AN65:AO65"/>
    <mergeCell ref="BH62:BI64"/>
    <mergeCell ref="BJ62:BK64"/>
    <mergeCell ref="C65:N65"/>
    <mergeCell ref="P65:Q65"/>
    <mergeCell ref="R65:S65"/>
    <mergeCell ref="T65:U65"/>
    <mergeCell ref="V65:W65"/>
    <mergeCell ref="X65:Y65"/>
    <mergeCell ref="Z65:AA65"/>
    <mergeCell ref="AB65:AC65"/>
    <mergeCell ref="BH60:BK61"/>
    <mergeCell ref="Z61:AA64"/>
    <mergeCell ref="AB61:AG61"/>
    <mergeCell ref="AT61:AU64"/>
    <mergeCell ref="AV61:BA61"/>
    <mergeCell ref="AB62:AC64"/>
    <mergeCell ref="AD62:AE64"/>
    <mergeCell ref="AF62:AG64"/>
    <mergeCell ref="AN62:AO64"/>
    <mergeCell ref="AP62:AQ64"/>
    <mergeCell ref="AR60:AS64"/>
    <mergeCell ref="AT60:BA60"/>
    <mergeCell ref="BB60:BC64"/>
    <mergeCell ref="BD60:BE64"/>
    <mergeCell ref="BF60:BG64"/>
    <mergeCell ref="AV62:AW64"/>
    <mergeCell ref="AX62:AY64"/>
    <mergeCell ref="AZ62:BA64"/>
    <mergeCell ref="X60:Y64"/>
    <mergeCell ref="Z60:AG60"/>
    <mergeCell ref="AH60:AI64"/>
    <mergeCell ref="AJ60:AK64"/>
    <mergeCell ref="AL60:AM64"/>
    <mergeCell ref="AN60:AQ61"/>
    <mergeCell ref="U57:BK57"/>
    <mergeCell ref="B59:B64"/>
    <mergeCell ref="C59:N64"/>
    <mergeCell ref="P59:W59"/>
    <mergeCell ref="X59:AI59"/>
    <mergeCell ref="AJ59:BK59"/>
    <mergeCell ref="P60:Q64"/>
    <mergeCell ref="R60:S64"/>
    <mergeCell ref="T60:U64"/>
    <mergeCell ref="V60:W64"/>
    <mergeCell ref="AM53:AO53"/>
    <mergeCell ref="AQ53:AT53"/>
    <mergeCell ref="AV53:AX53"/>
    <mergeCell ref="AZ53:BB53"/>
    <mergeCell ref="BD53:BG53"/>
    <mergeCell ref="BI53:BL53"/>
    <mergeCell ref="Q50:BG50"/>
    <mergeCell ref="Q51:BG51"/>
    <mergeCell ref="Q52:AP52"/>
    <mergeCell ref="K53:K55"/>
    <mergeCell ref="L53:P53"/>
    <mergeCell ref="Q53:T53"/>
    <mergeCell ref="V53:X53"/>
    <mergeCell ref="Z53:AC53"/>
    <mergeCell ref="AD53:AG53"/>
    <mergeCell ref="AI53:AK53"/>
    <mergeCell ref="B49:P49"/>
    <mergeCell ref="Q49:BG49"/>
    <mergeCell ref="A46:S46"/>
    <mergeCell ref="V46:BE46"/>
    <mergeCell ref="A47:L47"/>
    <mergeCell ref="AQ47:AS47"/>
    <mergeCell ref="AV47:BC47"/>
    <mergeCell ref="AX42:BC42"/>
    <mergeCell ref="A44:S44"/>
    <mergeCell ref="V44:BE44"/>
    <mergeCell ref="A45:L45"/>
    <mergeCell ref="AQ45:AS45"/>
    <mergeCell ref="AV45:BC45"/>
    <mergeCell ref="B42:C42"/>
    <mergeCell ref="D42:AA42"/>
    <mergeCell ref="AB42:AE42"/>
    <mergeCell ref="AF42:AI42"/>
    <mergeCell ref="AJ42:AQ42"/>
    <mergeCell ref="AS42:AW42"/>
    <mergeCell ref="AX40:BC40"/>
    <mergeCell ref="B41:C41"/>
    <mergeCell ref="D41:AA41"/>
    <mergeCell ref="AB41:AE41"/>
    <mergeCell ref="AF41:AI41"/>
    <mergeCell ref="AJ41:AQ41"/>
    <mergeCell ref="AS41:AW41"/>
    <mergeCell ref="AX41:BC41"/>
    <mergeCell ref="B40:C40"/>
    <mergeCell ref="D40:AA40"/>
    <mergeCell ref="AB40:AE40"/>
    <mergeCell ref="AF40:AI40"/>
    <mergeCell ref="AJ40:AQ40"/>
    <mergeCell ref="AS40:AW40"/>
    <mergeCell ref="C31:N31"/>
    <mergeCell ref="R38:AD38"/>
    <mergeCell ref="AS38:BC38"/>
    <mergeCell ref="B39:C39"/>
    <mergeCell ref="D39:AA39"/>
    <mergeCell ref="AB39:AE39"/>
    <mergeCell ref="AF39:AI39"/>
    <mergeCell ref="AJ39:AQ39"/>
    <mergeCell ref="AS39:AW39"/>
    <mergeCell ref="AX39:BC39"/>
    <mergeCell ref="AR20:AR22"/>
    <mergeCell ref="C34:N34"/>
    <mergeCell ref="C35:N35"/>
    <mergeCell ref="A36:N36"/>
    <mergeCell ref="O36:P36"/>
    <mergeCell ref="BD36:BE36"/>
    <mergeCell ref="C23:N23"/>
    <mergeCell ref="C33:N33"/>
    <mergeCell ref="C29:N29"/>
    <mergeCell ref="C30:N30"/>
    <mergeCell ref="AL20:AL22"/>
    <mergeCell ref="AM20:AM22"/>
    <mergeCell ref="AX20:AX22"/>
    <mergeCell ref="AY20:AY22"/>
    <mergeCell ref="AT20:AT22"/>
    <mergeCell ref="AU20:AU22"/>
    <mergeCell ref="AV20:AV22"/>
    <mergeCell ref="AW20:AW22"/>
    <mergeCell ref="AP20:AP22"/>
    <mergeCell ref="AQ20:AQ22"/>
    <mergeCell ref="AT19:AX19"/>
    <mergeCell ref="AY19:BC19"/>
    <mergeCell ref="BB20:BB22"/>
    <mergeCell ref="BC20:BC22"/>
    <mergeCell ref="AZ20:AZ22"/>
    <mergeCell ref="BA20:BA22"/>
    <mergeCell ref="AS20:AS22"/>
    <mergeCell ref="AB19:AB22"/>
    <mergeCell ref="AC19:AC22"/>
    <mergeCell ref="AJ19:AN19"/>
    <mergeCell ref="AH20:AH22"/>
    <mergeCell ref="AI20:AI22"/>
    <mergeCell ref="AJ20:AJ22"/>
    <mergeCell ref="AK20:AK22"/>
    <mergeCell ref="AF20:AF22"/>
    <mergeCell ref="AG20:AG22"/>
    <mergeCell ref="AT17:BC17"/>
    <mergeCell ref="BD17:BE22"/>
    <mergeCell ref="X18:X22"/>
    <mergeCell ref="Y18:AC18"/>
    <mergeCell ref="AD18:AD22"/>
    <mergeCell ref="AE18:AE22"/>
    <mergeCell ref="AJ18:AN18"/>
    <mergeCell ref="AO18:AS18"/>
    <mergeCell ref="AT18:AX18"/>
    <mergeCell ref="AY18:BC18"/>
    <mergeCell ref="AJ17:AS17"/>
    <mergeCell ref="U19:U22"/>
    <mergeCell ref="V19:V22"/>
    <mergeCell ref="W19:W22"/>
    <mergeCell ref="Y19:Y22"/>
    <mergeCell ref="Z19:Z22"/>
    <mergeCell ref="AA19:AA22"/>
    <mergeCell ref="AO19:AS19"/>
    <mergeCell ref="AN20:AN22"/>
    <mergeCell ref="AO20:AO22"/>
    <mergeCell ref="Q19:R22"/>
    <mergeCell ref="S19:S22"/>
    <mergeCell ref="T19:T22"/>
    <mergeCell ref="U17:W18"/>
    <mergeCell ref="X17:AE17"/>
    <mergeCell ref="AF17:AI19"/>
    <mergeCell ref="A15:BE15"/>
    <mergeCell ref="A12:B12"/>
    <mergeCell ref="C12:K12"/>
    <mergeCell ref="L12:X12"/>
    <mergeCell ref="Y12:AG12"/>
    <mergeCell ref="A17:A22"/>
    <mergeCell ref="B17:B22"/>
    <mergeCell ref="C17:N22"/>
    <mergeCell ref="O17:T18"/>
    <mergeCell ref="O19:P22"/>
    <mergeCell ref="Q8:BE8"/>
    <mergeCell ref="AE9:AT9"/>
    <mergeCell ref="Q10:BE10"/>
    <mergeCell ref="AH12:AR12"/>
    <mergeCell ref="AS12:BB12"/>
    <mergeCell ref="A13:B13"/>
    <mergeCell ref="C32:N32"/>
    <mergeCell ref="AQ1:BE2"/>
    <mergeCell ref="B2:M2"/>
    <mergeCell ref="B3:M4"/>
    <mergeCell ref="Q3:BE3"/>
    <mergeCell ref="B5:M5"/>
    <mergeCell ref="Q5:BE5"/>
    <mergeCell ref="B6:M6"/>
    <mergeCell ref="Q6:BE6"/>
    <mergeCell ref="AH7:AP7"/>
  </mergeCells>
  <printOptions horizontalCentered="1"/>
  <pageMargins left="0" right="0" top="0" bottom="0" header="0" footer="0"/>
  <pageSetup horizontalDpi="200" verticalDpi="200" orientation="landscape" paperSize="9" scale="68" r:id="rId2"/>
  <rowBreaks count="1" manualBreakCount="1">
    <brk id="47" max="5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290"/>
  <sheetViews>
    <sheetView tabSelected="1" zoomScale="75" zoomScaleNormal="75" zoomScalePageLayoutView="0" workbookViewId="0" topLeftCell="A1">
      <selection activeCell="AI33" sqref="AI33:AJ33"/>
    </sheetView>
  </sheetViews>
  <sheetFormatPr defaultColWidth="10.75390625" defaultRowHeight="12.75"/>
  <cols>
    <col min="1" max="1" width="4.75390625" style="1" customWidth="1"/>
    <col min="2" max="2" width="5.25390625" style="1" customWidth="1"/>
    <col min="3" max="21" width="3.375" style="1" customWidth="1"/>
    <col min="22" max="22" width="3.25390625" style="1" customWidth="1"/>
    <col min="23" max="23" width="3.375" style="1" customWidth="1"/>
    <col min="24" max="24" width="4.25390625" style="1" customWidth="1"/>
    <col min="25" max="25" width="4.125" style="1" customWidth="1"/>
    <col min="26" max="28" width="3.75390625" style="1" customWidth="1"/>
    <col min="29" max="29" width="3.375" style="1" customWidth="1"/>
    <col min="30" max="31" width="3.875" style="1" customWidth="1"/>
    <col min="32" max="54" width="3.375" style="1" customWidth="1"/>
    <col min="55" max="55" width="3.00390625" style="1" customWidth="1"/>
    <col min="56" max="56" width="3.875" style="1" customWidth="1"/>
    <col min="57" max="57" width="4.00390625" style="1" customWidth="1"/>
    <col min="58" max="58" width="5.625" style="1" customWidth="1"/>
    <col min="59" max="59" width="23.625" style="1" hidden="1" customWidth="1"/>
    <col min="60" max="60" width="3.75390625" style="1" hidden="1" customWidth="1"/>
    <col min="61" max="61" width="4.25390625" style="1" hidden="1" customWidth="1"/>
    <col min="62" max="62" width="5.00390625" style="1" hidden="1" customWidth="1"/>
    <col min="63" max="63" width="4.25390625" style="1" hidden="1" customWidth="1"/>
    <col min="64" max="64" width="5.125" style="1" hidden="1" customWidth="1"/>
    <col min="65" max="65" width="5.00390625" style="1" hidden="1" customWidth="1"/>
    <col min="66" max="66" width="5.25390625" style="1" hidden="1" customWidth="1"/>
    <col min="67" max="67" width="6.625" style="1" customWidth="1"/>
    <col min="68" max="16384" width="10.75390625" style="1" customWidth="1"/>
  </cols>
  <sheetData>
    <row r="1" spans="43:57" ht="17.25" customHeight="1">
      <c r="AQ1" s="1787" t="s">
        <v>0</v>
      </c>
      <c r="AR1" s="1787"/>
      <c r="AS1" s="1787"/>
      <c r="AT1" s="1787"/>
      <c r="AU1" s="1787"/>
      <c r="AV1" s="1787"/>
      <c r="AW1" s="1787"/>
      <c r="AX1" s="1787"/>
      <c r="AY1" s="1787"/>
      <c r="AZ1" s="1787"/>
      <c r="BA1" s="1787"/>
      <c r="BB1" s="1787"/>
      <c r="BC1" s="1787"/>
      <c r="BD1" s="1787"/>
      <c r="BE1" s="1787"/>
    </row>
    <row r="2" spans="2:57" ht="15.75">
      <c r="B2" s="1724" t="s">
        <v>1</v>
      </c>
      <c r="C2" s="1784"/>
      <c r="D2" s="1784"/>
      <c r="E2" s="1784"/>
      <c r="F2" s="1784"/>
      <c r="G2" s="1784"/>
      <c r="H2" s="1784"/>
      <c r="I2" s="1784"/>
      <c r="J2" s="1784"/>
      <c r="K2" s="1784"/>
      <c r="L2" s="1784"/>
      <c r="M2" s="1784"/>
      <c r="AQ2" s="1787"/>
      <c r="AR2" s="1787"/>
      <c r="AS2" s="1787"/>
      <c r="AT2" s="1787"/>
      <c r="AU2" s="1787"/>
      <c r="AV2" s="1787"/>
      <c r="AW2" s="1787"/>
      <c r="AX2" s="1787"/>
      <c r="AY2" s="1787"/>
      <c r="AZ2" s="1787"/>
      <c r="BA2" s="1787"/>
      <c r="BB2" s="1787"/>
      <c r="BC2" s="1787"/>
      <c r="BD2" s="1787"/>
      <c r="BE2" s="1787"/>
    </row>
    <row r="3" spans="2:59" ht="18" customHeight="1">
      <c r="B3" s="1788" t="s">
        <v>2</v>
      </c>
      <c r="C3" s="1788"/>
      <c r="D3" s="1788"/>
      <c r="E3" s="1788"/>
      <c r="F3" s="1788"/>
      <c r="G3" s="1788"/>
      <c r="H3" s="1788"/>
      <c r="I3" s="1788"/>
      <c r="J3" s="1788"/>
      <c r="K3" s="1788"/>
      <c r="L3" s="1788"/>
      <c r="M3" s="1788"/>
      <c r="N3" s="3"/>
      <c r="O3" s="3"/>
      <c r="P3" s="3"/>
      <c r="Q3" s="1789" t="s">
        <v>3</v>
      </c>
      <c r="R3" s="1789"/>
      <c r="S3" s="1789"/>
      <c r="T3" s="1789"/>
      <c r="U3" s="1789"/>
      <c r="V3" s="1789"/>
      <c r="W3" s="1789"/>
      <c r="X3" s="1789"/>
      <c r="Y3" s="1789"/>
      <c r="Z3" s="1789"/>
      <c r="AA3" s="1789"/>
      <c r="AB3" s="1789"/>
      <c r="AC3" s="1789"/>
      <c r="AD3" s="1789"/>
      <c r="AE3" s="1789"/>
      <c r="AF3" s="1789"/>
      <c r="AG3" s="1789"/>
      <c r="AH3" s="1789"/>
      <c r="AI3" s="1789"/>
      <c r="AJ3" s="1789"/>
      <c r="AK3" s="1789"/>
      <c r="AL3" s="1789"/>
      <c r="AM3" s="1789"/>
      <c r="AN3" s="1789"/>
      <c r="AO3" s="1789"/>
      <c r="AP3" s="1789"/>
      <c r="AQ3" s="1789"/>
      <c r="AR3" s="1789"/>
      <c r="AS3" s="1789"/>
      <c r="AT3" s="1789"/>
      <c r="AU3" s="1789"/>
      <c r="AV3" s="1789"/>
      <c r="AW3" s="1789"/>
      <c r="AX3" s="1789"/>
      <c r="AY3" s="1789"/>
      <c r="AZ3" s="1789"/>
      <c r="BA3" s="1789"/>
      <c r="BB3" s="1789"/>
      <c r="BC3" s="1789"/>
      <c r="BD3" s="1789"/>
      <c r="BE3" s="1789"/>
      <c r="BF3" s="4"/>
      <c r="BG3" s="4"/>
    </row>
    <row r="4" spans="2:59" ht="12" customHeight="1">
      <c r="B4" s="1788"/>
      <c r="C4" s="1788"/>
      <c r="D4" s="1788"/>
      <c r="E4" s="1788"/>
      <c r="F4" s="1788"/>
      <c r="G4" s="1788"/>
      <c r="H4" s="1788"/>
      <c r="I4" s="1788"/>
      <c r="J4" s="1788"/>
      <c r="K4" s="1788"/>
      <c r="L4" s="1788"/>
      <c r="M4" s="1788"/>
      <c r="N4" s="3"/>
      <c r="O4" s="3"/>
      <c r="P4" s="3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B4" s="7" t="s">
        <v>4</v>
      </c>
      <c r="AC4" s="5"/>
      <c r="AD4" s="5"/>
      <c r="AE4" s="5"/>
      <c r="AF4" s="5"/>
      <c r="AG4" s="5"/>
      <c r="AH4" s="5"/>
      <c r="AI4" s="5"/>
      <c r="AJ4" s="5"/>
      <c r="AK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2:59" ht="18" customHeight="1">
      <c r="B5" s="1784" t="s">
        <v>5</v>
      </c>
      <c r="C5" s="1784"/>
      <c r="D5" s="1784"/>
      <c r="E5" s="1784"/>
      <c r="F5" s="1784"/>
      <c r="G5" s="1784"/>
      <c r="H5" s="1784"/>
      <c r="I5" s="1784"/>
      <c r="J5" s="1784"/>
      <c r="K5" s="1784"/>
      <c r="L5" s="1784"/>
      <c r="M5" s="1784"/>
      <c r="N5" s="5"/>
      <c r="O5" s="5"/>
      <c r="P5" s="5"/>
      <c r="Q5" s="1790" t="s">
        <v>6</v>
      </c>
      <c r="R5" s="1790"/>
      <c r="S5" s="1790"/>
      <c r="T5" s="1790"/>
      <c r="U5" s="1790"/>
      <c r="V5" s="1790"/>
      <c r="W5" s="1790"/>
      <c r="X5" s="1790"/>
      <c r="Y5" s="1790"/>
      <c r="Z5" s="1790"/>
      <c r="AA5" s="1790"/>
      <c r="AB5" s="1790"/>
      <c r="AC5" s="1790"/>
      <c r="AD5" s="1790"/>
      <c r="AE5" s="1790"/>
      <c r="AF5" s="1790"/>
      <c r="AG5" s="1790"/>
      <c r="AH5" s="1790"/>
      <c r="AI5" s="1790"/>
      <c r="AJ5" s="1790"/>
      <c r="AK5" s="1790"/>
      <c r="AL5" s="1790"/>
      <c r="AM5" s="1790"/>
      <c r="AN5" s="1790"/>
      <c r="AO5" s="1790"/>
      <c r="AP5" s="1790"/>
      <c r="AQ5" s="1790"/>
      <c r="AR5" s="1790"/>
      <c r="AS5" s="1790"/>
      <c r="AT5" s="1790"/>
      <c r="AU5" s="1790"/>
      <c r="AV5" s="1790"/>
      <c r="AW5" s="1790"/>
      <c r="AX5" s="1790"/>
      <c r="AY5" s="1790"/>
      <c r="AZ5" s="1790"/>
      <c r="BA5" s="1790"/>
      <c r="BB5" s="1790"/>
      <c r="BC5" s="1790"/>
      <c r="BD5" s="1790"/>
      <c r="BE5" s="1790"/>
      <c r="BF5" s="8"/>
      <c r="BG5" s="8"/>
    </row>
    <row r="6" spans="2:59" ht="23.25" customHeight="1">
      <c r="B6" s="1784" t="s">
        <v>158</v>
      </c>
      <c r="C6" s="1784"/>
      <c r="D6" s="1784"/>
      <c r="E6" s="1784"/>
      <c r="F6" s="1784"/>
      <c r="G6" s="1784"/>
      <c r="H6" s="1784"/>
      <c r="I6" s="1784"/>
      <c r="J6" s="1784"/>
      <c r="K6" s="1784"/>
      <c r="L6" s="1784"/>
      <c r="M6" s="1784"/>
      <c r="N6" s="3"/>
      <c r="O6" s="3"/>
      <c r="P6" s="3"/>
      <c r="Q6" s="1785" t="s">
        <v>159</v>
      </c>
      <c r="R6" s="1785"/>
      <c r="S6" s="1785"/>
      <c r="T6" s="1785"/>
      <c r="U6" s="1785"/>
      <c r="V6" s="1785"/>
      <c r="W6" s="1785"/>
      <c r="X6" s="1785"/>
      <c r="Y6" s="1785"/>
      <c r="Z6" s="1785"/>
      <c r="AA6" s="1785"/>
      <c r="AB6" s="1785"/>
      <c r="AC6" s="1785"/>
      <c r="AD6" s="1785"/>
      <c r="AE6" s="1785"/>
      <c r="AF6" s="1785"/>
      <c r="AG6" s="1785"/>
      <c r="AH6" s="1785"/>
      <c r="AI6" s="1785"/>
      <c r="AJ6" s="1785"/>
      <c r="AK6" s="1785"/>
      <c r="AL6" s="1785"/>
      <c r="AM6" s="1785"/>
      <c r="AN6" s="1785"/>
      <c r="AO6" s="1785"/>
      <c r="AP6" s="1785"/>
      <c r="AQ6" s="1785"/>
      <c r="AR6" s="1785"/>
      <c r="AS6" s="1785"/>
      <c r="AT6" s="1785"/>
      <c r="AU6" s="1785"/>
      <c r="AV6" s="1785"/>
      <c r="AW6" s="1785"/>
      <c r="AX6" s="1785"/>
      <c r="AY6" s="1785"/>
      <c r="AZ6" s="1785"/>
      <c r="BA6" s="1785"/>
      <c r="BB6" s="1785"/>
      <c r="BC6" s="1785"/>
      <c r="BD6" s="1785"/>
      <c r="BE6" s="1785"/>
      <c r="BF6" s="2"/>
      <c r="BG6" s="2"/>
    </row>
    <row r="7" spans="2:59" ht="13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P7" s="3"/>
      <c r="Q7" s="10"/>
      <c r="R7" s="10"/>
      <c r="S7" s="10"/>
      <c r="T7" s="10"/>
      <c r="U7" s="317"/>
      <c r="V7" s="11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423" t="s">
        <v>7</v>
      </c>
      <c r="AI7" s="1423"/>
      <c r="AJ7" s="1423"/>
      <c r="AK7" s="1423"/>
      <c r="AL7" s="1423"/>
      <c r="AM7" s="1423"/>
      <c r="AN7" s="1423"/>
      <c r="AO7" s="1423"/>
      <c r="AP7" s="1423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13"/>
      <c r="BB7" s="13"/>
      <c r="BC7" s="14"/>
      <c r="BD7" s="15"/>
      <c r="BE7" s="15"/>
      <c r="BF7" s="15"/>
      <c r="BG7" s="15"/>
    </row>
    <row r="8" spans="2:59" ht="18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3"/>
      <c r="O8" s="3"/>
      <c r="P8" s="3"/>
      <c r="Q8" s="1786" t="s">
        <v>160</v>
      </c>
      <c r="R8" s="1786"/>
      <c r="S8" s="1786"/>
      <c r="T8" s="1786"/>
      <c r="U8" s="1786"/>
      <c r="V8" s="1786"/>
      <c r="W8" s="1786"/>
      <c r="X8" s="1786"/>
      <c r="Y8" s="1786"/>
      <c r="Z8" s="1786"/>
      <c r="AA8" s="1786"/>
      <c r="AB8" s="1786"/>
      <c r="AC8" s="1786"/>
      <c r="AD8" s="1786"/>
      <c r="AE8" s="1786"/>
      <c r="AF8" s="1786"/>
      <c r="AG8" s="1786"/>
      <c r="AH8" s="1786"/>
      <c r="AI8" s="1786"/>
      <c r="AJ8" s="1786"/>
      <c r="AK8" s="1786"/>
      <c r="AL8" s="1786"/>
      <c r="AM8" s="1786"/>
      <c r="AN8" s="1786"/>
      <c r="AO8" s="1786"/>
      <c r="AP8" s="1786"/>
      <c r="AQ8" s="1786"/>
      <c r="AR8" s="1786"/>
      <c r="AS8" s="1786"/>
      <c r="AT8" s="1786"/>
      <c r="AU8" s="1786"/>
      <c r="AV8" s="1786"/>
      <c r="AW8" s="1786"/>
      <c r="AX8" s="1786"/>
      <c r="AY8" s="1786"/>
      <c r="AZ8" s="1786"/>
      <c r="BA8" s="1786"/>
      <c r="BB8" s="1786"/>
      <c r="BC8" s="1786"/>
      <c r="BD8" s="1786"/>
      <c r="BE8" s="1786"/>
      <c r="BF8" s="15"/>
      <c r="BG8" s="15"/>
    </row>
    <row r="9" spans="2:59" ht="1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3"/>
      <c r="O9" s="3"/>
      <c r="P9" s="3"/>
      <c r="Q9" s="10"/>
      <c r="R9" s="10"/>
      <c r="S9" s="10"/>
      <c r="T9" s="10"/>
      <c r="U9" s="317"/>
      <c r="V9" s="11"/>
      <c r="W9" s="11"/>
      <c r="X9" s="12"/>
      <c r="Y9" s="12"/>
      <c r="Z9" s="12"/>
      <c r="AA9" s="12"/>
      <c r="AB9" s="12"/>
      <c r="AC9" s="12"/>
      <c r="AD9" s="12"/>
      <c r="AE9" s="1423" t="s">
        <v>8</v>
      </c>
      <c r="AF9" s="1423"/>
      <c r="AG9" s="1423"/>
      <c r="AH9" s="1423"/>
      <c r="AI9" s="1423"/>
      <c r="AJ9" s="1423"/>
      <c r="AK9" s="1423"/>
      <c r="AL9" s="1423"/>
      <c r="AM9" s="1423"/>
      <c r="AN9" s="1423"/>
      <c r="AO9" s="1423"/>
      <c r="AP9" s="1423"/>
      <c r="AQ9" s="1423"/>
      <c r="AR9" s="1423"/>
      <c r="AS9" s="1423"/>
      <c r="AT9" s="1423"/>
      <c r="AU9" s="317"/>
      <c r="AV9" s="317"/>
      <c r="AW9" s="317"/>
      <c r="AX9" s="317"/>
      <c r="AY9" s="317"/>
      <c r="AZ9" s="317"/>
      <c r="BA9" s="13"/>
      <c r="BB9" s="13"/>
      <c r="BC9" s="14"/>
      <c r="BD9" s="14"/>
      <c r="BE9" s="14"/>
      <c r="BF9" s="15"/>
      <c r="BG9" s="15"/>
    </row>
    <row r="10" spans="2:59" ht="14.2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3"/>
      <c r="O10" s="3"/>
      <c r="P10" s="3"/>
      <c r="Q10" s="1727" t="s">
        <v>206</v>
      </c>
      <c r="R10" s="1727"/>
      <c r="S10" s="1727"/>
      <c r="T10" s="1727"/>
      <c r="U10" s="1727"/>
      <c r="V10" s="1727"/>
      <c r="W10" s="1727"/>
      <c r="X10" s="1727"/>
      <c r="Y10" s="1727"/>
      <c r="Z10" s="1727"/>
      <c r="AA10" s="1727"/>
      <c r="AB10" s="1727"/>
      <c r="AC10" s="1727"/>
      <c r="AD10" s="1727"/>
      <c r="AE10" s="1727"/>
      <c r="AF10" s="1727"/>
      <c r="AG10" s="1727"/>
      <c r="AH10" s="1727"/>
      <c r="AI10" s="1727"/>
      <c r="AJ10" s="1727"/>
      <c r="AK10" s="1727"/>
      <c r="AL10" s="1727"/>
      <c r="AM10" s="1727"/>
      <c r="AN10" s="1727"/>
      <c r="AO10" s="1727"/>
      <c r="AP10" s="1727"/>
      <c r="AQ10" s="1727"/>
      <c r="AR10" s="1727"/>
      <c r="AS10" s="1727"/>
      <c r="AT10" s="1727"/>
      <c r="AU10" s="1727"/>
      <c r="AV10" s="1727"/>
      <c r="AW10" s="1727"/>
      <c r="AX10" s="1727"/>
      <c r="AY10" s="1727"/>
      <c r="AZ10" s="1727"/>
      <c r="BA10" s="1727"/>
      <c r="BB10" s="1727"/>
      <c r="BC10" s="1727"/>
      <c r="BD10" s="1727"/>
      <c r="BE10" s="1727"/>
      <c r="BF10" s="2"/>
      <c r="BG10" s="2"/>
    </row>
    <row r="11" spans="2:59" ht="8.25" customHeight="1" thickBo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"/>
      <c r="O11" s="3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4" ht="15.75" customHeight="1" thickBot="1">
      <c r="A12" s="1782" t="s">
        <v>9</v>
      </c>
      <c r="B12" s="1782"/>
      <c r="C12" s="1781">
        <v>5</v>
      </c>
      <c r="D12" s="1781"/>
      <c r="E12" s="1781"/>
      <c r="F12" s="1781"/>
      <c r="G12" s="1781"/>
      <c r="H12" s="1781"/>
      <c r="I12" s="1781"/>
      <c r="J12" s="1781"/>
      <c r="K12" s="1781"/>
      <c r="L12" s="1781">
        <v>6</v>
      </c>
      <c r="M12" s="1781"/>
      <c r="N12" s="1781"/>
      <c r="O12" s="1781"/>
      <c r="P12" s="1781"/>
      <c r="Q12" s="1781"/>
      <c r="R12" s="1781"/>
      <c r="S12" s="1781"/>
      <c r="T12" s="1781"/>
      <c r="U12" s="1781"/>
      <c r="V12" s="1781"/>
      <c r="W12" s="1781"/>
      <c r="X12" s="1781"/>
      <c r="Y12" s="1781">
        <v>7</v>
      </c>
      <c r="Z12" s="1781"/>
      <c r="AA12" s="1781"/>
      <c r="AB12" s="1781"/>
      <c r="AC12" s="1781"/>
      <c r="AD12" s="1781"/>
      <c r="AE12" s="1781"/>
      <c r="AF12" s="1781"/>
      <c r="AG12" s="1781"/>
      <c r="AH12" s="1781">
        <v>8</v>
      </c>
      <c r="AI12" s="1781"/>
      <c r="AJ12" s="1781"/>
      <c r="AK12" s="1781"/>
      <c r="AL12" s="1781"/>
      <c r="AM12" s="1781"/>
      <c r="AN12" s="1781"/>
      <c r="AO12" s="1781"/>
      <c r="AP12" s="1781"/>
      <c r="AQ12" s="1781"/>
      <c r="AR12" s="1781"/>
      <c r="AS12" s="1781"/>
      <c r="AT12" s="1781"/>
      <c r="AU12" s="1781"/>
      <c r="AV12" s="1781"/>
      <c r="AW12" s="1781"/>
      <c r="AX12" s="1781"/>
      <c r="AY12" s="1781"/>
      <c r="AZ12" s="1781"/>
      <c r="BA12" s="1781"/>
      <c r="BB12" s="1781"/>
    </row>
    <row r="13" spans="1:54" ht="20.25" customHeight="1" thickBot="1">
      <c r="A13" s="1782" t="s">
        <v>14</v>
      </c>
      <c r="B13" s="1782"/>
      <c r="C13" s="18">
        <v>1</v>
      </c>
      <c r="D13" s="18">
        <v>2</v>
      </c>
      <c r="E13" s="18">
        <v>3</v>
      </c>
      <c r="F13" s="18">
        <v>4</v>
      </c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18">
        <v>11</v>
      </c>
      <c r="N13" s="18">
        <v>12</v>
      </c>
      <c r="O13" s="18">
        <v>13</v>
      </c>
      <c r="P13" s="18">
        <v>14</v>
      </c>
      <c r="Q13" s="18">
        <v>15</v>
      </c>
      <c r="R13" s="18">
        <v>16</v>
      </c>
      <c r="S13" s="18">
        <v>17</v>
      </c>
      <c r="T13" s="18">
        <v>18</v>
      </c>
      <c r="U13" s="18">
        <v>19</v>
      </c>
      <c r="V13" s="18">
        <v>20</v>
      </c>
      <c r="W13" s="18">
        <v>21</v>
      </c>
      <c r="X13" s="18">
        <v>22</v>
      </c>
      <c r="Y13" s="18">
        <v>23</v>
      </c>
      <c r="Z13" s="18">
        <v>24</v>
      </c>
      <c r="AA13" s="18">
        <v>25</v>
      </c>
      <c r="AB13" s="18">
        <v>26</v>
      </c>
      <c r="AC13" s="18">
        <v>27</v>
      </c>
      <c r="AD13" s="18">
        <v>28</v>
      </c>
      <c r="AE13" s="18">
        <v>29</v>
      </c>
      <c r="AF13" s="18">
        <v>30</v>
      </c>
      <c r="AG13" s="18">
        <v>31</v>
      </c>
      <c r="AH13" s="18">
        <v>32</v>
      </c>
      <c r="AI13" s="18">
        <v>33</v>
      </c>
      <c r="AJ13" s="18">
        <v>34</v>
      </c>
      <c r="AK13" s="18">
        <v>35</v>
      </c>
      <c r="AL13" s="18">
        <v>36</v>
      </c>
      <c r="AM13" s="18">
        <v>37</v>
      </c>
      <c r="AN13" s="18">
        <v>38</v>
      </c>
      <c r="AO13" s="18">
        <v>39</v>
      </c>
      <c r="AP13" s="18">
        <v>40</v>
      </c>
      <c r="AQ13" s="18">
        <v>41</v>
      </c>
      <c r="AR13" s="18">
        <v>42</v>
      </c>
      <c r="AS13" s="18">
        <v>43</v>
      </c>
      <c r="AT13" s="18">
        <v>44</v>
      </c>
      <c r="AU13" s="18">
        <v>45</v>
      </c>
      <c r="AV13" s="18">
        <v>46</v>
      </c>
      <c r="AW13" s="18">
        <v>47</v>
      </c>
      <c r="AX13" s="18">
        <v>48</v>
      </c>
      <c r="AY13" s="18">
        <v>49</v>
      </c>
      <c r="AZ13" s="18">
        <v>50</v>
      </c>
      <c r="BA13" s="18">
        <v>51</v>
      </c>
      <c r="BB13" s="18">
        <v>52</v>
      </c>
    </row>
    <row r="14" spans="1:54" ht="18" customHeight="1" thickBot="1" thickTop="1">
      <c r="A14" s="19" t="s">
        <v>15</v>
      </c>
      <c r="B14" s="20">
        <v>2</v>
      </c>
      <c r="C14" s="318" t="s">
        <v>161</v>
      </c>
      <c r="D14" s="319" t="s">
        <v>161</v>
      </c>
      <c r="E14" s="319" t="s">
        <v>161</v>
      </c>
      <c r="F14" s="319" t="s">
        <v>161</v>
      </c>
      <c r="G14" s="319" t="s">
        <v>161</v>
      </c>
      <c r="H14" s="319" t="s">
        <v>161</v>
      </c>
      <c r="I14" s="319" t="s">
        <v>161</v>
      </c>
      <c r="J14" s="319" t="s">
        <v>161</v>
      </c>
      <c r="K14" s="320" t="s">
        <v>162</v>
      </c>
      <c r="L14" s="318" t="s">
        <v>161</v>
      </c>
      <c r="M14" s="319" t="s">
        <v>161</v>
      </c>
      <c r="N14" s="319" t="s">
        <v>161</v>
      </c>
      <c r="O14" s="319" t="s">
        <v>161</v>
      </c>
      <c r="P14" s="319" t="s">
        <v>161</v>
      </c>
      <c r="Q14" s="319" t="s">
        <v>161</v>
      </c>
      <c r="R14" s="319" t="s">
        <v>161</v>
      </c>
      <c r="S14" s="319" t="s">
        <v>161</v>
      </c>
      <c r="T14" s="320" t="s">
        <v>162</v>
      </c>
      <c r="U14" s="319" t="s">
        <v>163</v>
      </c>
      <c r="V14" s="319" t="s">
        <v>163</v>
      </c>
      <c r="W14" s="321" t="s">
        <v>164</v>
      </c>
      <c r="X14" s="322" t="s">
        <v>164</v>
      </c>
      <c r="Y14" s="318" t="s">
        <v>161</v>
      </c>
      <c r="Z14" s="319" t="s">
        <v>161</v>
      </c>
      <c r="AA14" s="319" t="s">
        <v>161</v>
      </c>
      <c r="AB14" s="319" t="s">
        <v>161</v>
      </c>
      <c r="AC14" s="319" t="s">
        <v>161</v>
      </c>
      <c r="AD14" s="319" t="s">
        <v>161</v>
      </c>
      <c r="AE14" s="319" t="s">
        <v>161</v>
      </c>
      <c r="AF14" s="319" t="s">
        <v>161</v>
      </c>
      <c r="AG14" s="323" t="s">
        <v>162</v>
      </c>
      <c r="AH14" s="324" t="s">
        <v>161</v>
      </c>
      <c r="AI14" s="325" t="s">
        <v>161</v>
      </c>
      <c r="AJ14" s="325" t="s">
        <v>161</v>
      </c>
      <c r="AK14" s="326" t="s">
        <v>161</v>
      </c>
      <c r="AL14" s="327" t="s">
        <v>161</v>
      </c>
      <c r="AM14" s="328" t="s">
        <v>161</v>
      </c>
      <c r="AN14" s="328" t="s">
        <v>161</v>
      </c>
      <c r="AO14" s="328" t="s">
        <v>161</v>
      </c>
      <c r="AP14" s="328" t="s">
        <v>162</v>
      </c>
      <c r="AQ14" s="328" t="s">
        <v>163</v>
      </c>
      <c r="AR14" s="320" t="s">
        <v>163</v>
      </c>
      <c r="AS14" s="329" t="s">
        <v>164</v>
      </c>
      <c r="AT14" s="330" t="s">
        <v>164</v>
      </c>
      <c r="AU14" s="321" t="s">
        <v>164</v>
      </c>
      <c r="AV14" s="321" t="s">
        <v>164</v>
      </c>
      <c r="AW14" s="321" t="s">
        <v>164</v>
      </c>
      <c r="AX14" s="321" t="s">
        <v>164</v>
      </c>
      <c r="AY14" s="321" t="s">
        <v>164</v>
      </c>
      <c r="AZ14" s="321" t="s">
        <v>164</v>
      </c>
      <c r="BA14" s="321" t="s">
        <v>164</v>
      </c>
      <c r="BB14" s="331" t="s">
        <v>164</v>
      </c>
    </row>
    <row r="15" spans="1:59" ht="18" customHeight="1">
      <c r="A15" s="1783" t="s">
        <v>165</v>
      </c>
      <c r="B15" s="1783"/>
      <c r="C15" s="1783"/>
      <c r="D15" s="1783"/>
      <c r="E15" s="1783"/>
      <c r="F15" s="1783"/>
      <c r="G15" s="1783"/>
      <c r="H15" s="1783"/>
      <c r="I15" s="1783"/>
      <c r="J15" s="1783"/>
      <c r="K15" s="1783"/>
      <c r="L15" s="1783"/>
      <c r="M15" s="1783"/>
      <c r="N15" s="1783"/>
      <c r="O15" s="1783"/>
      <c r="P15" s="1783"/>
      <c r="Q15" s="1783"/>
      <c r="R15" s="1783"/>
      <c r="S15" s="1783"/>
      <c r="T15" s="1783"/>
      <c r="U15" s="1783"/>
      <c r="V15" s="1783"/>
      <c r="W15" s="1783"/>
      <c r="X15" s="1783"/>
      <c r="Y15" s="1783"/>
      <c r="Z15" s="1783"/>
      <c r="AA15" s="1783"/>
      <c r="AB15" s="1783"/>
      <c r="AC15" s="1783"/>
      <c r="AD15" s="1783"/>
      <c r="AE15" s="1783"/>
      <c r="AF15" s="1783"/>
      <c r="AG15" s="1783"/>
      <c r="AH15" s="1783"/>
      <c r="AI15" s="1783"/>
      <c r="AJ15" s="1783"/>
      <c r="AK15" s="1783"/>
      <c r="AL15" s="1783"/>
      <c r="AM15" s="1783"/>
      <c r="AN15" s="1783"/>
      <c r="AO15" s="1783"/>
      <c r="AP15" s="1783"/>
      <c r="AQ15" s="1783"/>
      <c r="AR15" s="1783"/>
      <c r="AS15" s="1783"/>
      <c r="AT15" s="1783"/>
      <c r="AU15" s="1783"/>
      <c r="AV15" s="1783"/>
      <c r="AW15" s="1783"/>
      <c r="AX15" s="1783"/>
      <c r="AY15" s="1783"/>
      <c r="AZ15" s="1783"/>
      <c r="BA15" s="1783"/>
      <c r="BB15" s="1783"/>
      <c r="BC15" s="1783"/>
      <c r="BD15" s="1783"/>
      <c r="BE15" s="1783"/>
      <c r="BF15" s="22"/>
      <c r="BG15" s="22"/>
    </row>
    <row r="16" spans="2:59" ht="18" customHeight="1" thickBo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1:59" ht="21.75" customHeight="1" thickBot="1" thickTop="1">
      <c r="A17" s="1764" t="s">
        <v>16</v>
      </c>
      <c r="B17" s="1767" t="s">
        <v>17</v>
      </c>
      <c r="C17" s="1769" t="s">
        <v>18</v>
      </c>
      <c r="D17" s="1770"/>
      <c r="E17" s="1770"/>
      <c r="F17" s="1770"/>
      <c r="G17" s="1770"/>
      <c r="H17" s="1770"/>
      <c r="I17" s="1770"/>
      <c r="J17" s="1770"/>
      <c r="K17" s="1770"/>
      <c r="L17" s="1770"/>
      <c r="M17" s="1770"/>
      <c r="N17" s="1770"/>
      <c r="O17" s="1775" t="s">
        <v>19</v>
      </c>
      <c r="P17" s="1776"/>
      <c r="Q17" s="1776"/>
      <c r="R17" s="1776"/>
      <c r="S17" s="1776"/>
      <c r="T17" s="1777"/>
      <c r="U17" s="1454" t="s">
        <v>20</v>
      </c>
      <c r="V17" s="1455"/>
      <c r="W17" s="1456"/>
      <c r="X17" s="1460" t="s">
        <v>21</v>
      </c>
      <c r="Y17" s="1461"/>
      <c r="Z17" s="1461"/>
      <c r="AA17" s="1461"/>
      <c r="AB17" s="1461"/>
      <c r="AC17" s="1461"/>
      <c r="AD17" s="1461"/>
      <c r="AE17" s="1462"/>
      <c r="AF17" s="1463" t="s">
        <v>22</v>
      </c>
      <c r="AG17" s="1464"/>
      <c r="AH17" s="1464"/>
      <c r="AI17" s="1465"/>
      <c r="AJ17" s="1472" t="s">
        <v>195</v>
      </c>
      <c r="AK17" s="1473"/>
      <c r="AL17" s="1473"/>
      <c r="AM17" s="1473"/>
      <c r="AN17" s="1473"/>
      <c r="AO17" s="1473"/>
      <c r="AP17" s="1473"/>
      <c r="AQ17" s="1473"/>
      <c r="AR17" s="1473"/>
      <c r="AS17" s="1474"/>
      <c r="AT17" s="1495" t="s">
        <v>196</v>
      </c>
      <c r="AU17" s="1496"/>
      <c r="AV17" s="1496"/>
      <c r="AW17" s="1496"/>
      <c r="AX17" s="1496"/>
      <c r="AY17" s="1496"/>
      <c r="AZ17" s="1496"/>
      <c r="BA17" s="1496"/>
      <c r="BB17" s="1496"/>
      <c r="BC17" s="1496"/>
      <c r="BD17" s="1497" t="s">
        <v>25</v>
      </c>
      <c r="BE17" s="1498"/>
      <c r="BF17" s="9"/>
      <c r="BG17" s="9"/>
    </row>
    <row r="18" spans="1:59" ht="18.75" customHeight="1" thickBot="1" thickTop="1">
      <c r="A18" s="1765"/>
      <c r="B18" s="1768"/>
      <c r="C18" s="1771"/>
      <c r="D18" s="1772"/>
      <c r="E18" s="1772"/>
      <c r="F18" s="1772"/>
      <c r="G18" s="1772"/>
      <c r="H18" s="1772"/>
      <c r="I18" s="1772"/>
      <c r="J18" s="1772"/>
      <c r="K18" s="1772"/>
      <c r="L18" s="1772"/>
      <c r="M18" s="1772"/>
      <c r="N18" s="1772"/>
      <c r="O18" s="1778"/>
      <c r="P18" s="1779"/>
      <c r="Q18" s="1779"/>
      <c r="R18" s="1779"/>
      <c r="S18" s="1779"/>
      <c r="T18" s="1780"/>
      <c r="U18" s="1457"/>
      <c r="V18" s="1458"/>
      <c r="W18" s="1459"/>
      <c r="X18" s="1501" t="s">
        <v>26</v>
      </c>
      <c r="Y18" s="1502" t="s">
        <v>27</v>
      </c>
      <c r="Z18" s="1503"/>
      <c r="AA18" s="1503"/>
      <c r="AB18" s="1503"/>
      <c r="AC18" s="1504"/>
      <c r="AD18" s="1505" t="s">
        <v>28</v>
      </c>
      <c r="AE18" s="1451" t="s">
        <v>29</v>
      </c>
      <c r="AF18" s="1466"/>
      <c r="AG18" s="1467"/>
      <c r="AH18" s="1467"/>
      <c r="AI18" s="1468"/>
      <c r="AJ18" s="1508" t="s">
        <v>108</v>
      </c>
      <c r="AK18" s="1509"/>
      <c r="AL18" s="1509"/>
      <c r="AM18" s="1509"/>
      <c r="AN18" s="1510"/>
      <c r="AO18" s="1508" t="s">
        <v>109</v>
      </c>
      <c r="AP18" s="1509"/>
      <c r="AQ18" s="1509"/>
      <c r="AR18" s="1509"/>
      <c r="AS18" s="1510"/>
      <c r="AT18" s="1511" t="s">
        <v>110</v>
      </c>
      <c r="AU18" s="1512"/>
      <c r="AV18" s="1512"/>
      <c r="AW18" s="1512"/>
      <c r="AX18" s="1513"/>
      <c r="AY18" s="1511" t="s">
        <v>111</v>
      </c>
      <c r="AZ18" s="1512"/>
      <c r="BA18" s="1512"/>
      <c r="BB18" s="1512"/>
      <c r="BC18" s="1513"/>
      <c r="BD18" s="1499"/>
      <c r="BE18" s="1500"/>
      <c r="BF18" s="9"/>
      <c r="BG18" s="9"/>
    </row>
    <row r="19" spans="1:59" ht="27" customHeight="1" thickBot="1" thickTop="1">
      <c r="A19" s="1765"/>
      <c r="B19" s="1768"/>
      <c r="C19" s="1771"/>
      <c r="D19" s="1772"/>
      <c r="E19" s="1772"/>
      <c r="F19" s="1772"/>
      <c r="G19" s="1772"/>
      <c r="H19" s="1772"/>
      <c r="I19" s="1772"/>
      <c r="J19" s="1772"/>
      <c r="K19" s="1772"/>
      <c r="L19" s="1772"/>
      <c r="M19" s="1772"/>
      <c r="N19" s="1772"/>
      <c r="O19" s="1446" t="s">
        <v>34</v>
      </c>
      <c r="P19" s="1447"/>
      <c r="Q19" s="1450" t="s">
        <v>35</v>
      </c>
      <c r="R19" s="1451"/>
      <c r="S19" s="1452" t="s">
        <v>36</v>
      </c>
      <c r="T19" s="1452" t="s">
        <v>37</v>
      </c>
      <c r="U19" s="1475" t="s">
        <v>38</v>
      </c>
      <c r="V19" s="1475" t="s">
        <v>39</v>
      </c>
      <c r="W19" s="1477" t="s">
        <v>40</v>
      </c>
      <c r="X19" s="1452"/>
      <c r="Y19" s="1480" t="s">
        <v>41</v>
      </c>
      <c r="Z19" s="1483" t="s">
        <v>42</v>
      </c>
      <c r="AA19" s="1483" t="s">
        <v>43</v>
      </c>
      <c r="AB19" s="1483" t="s">
        <v>44</v>
      </c>
      <c r="AC19" s="1514" t="s">
        <v>45</v>
      </c>
      <c r="AD19" s="1506"/>
      <c r="AE19" s="1447"/>
      <c r="AF19" s="1469"/>
      <c r="AG19" s="1470"/>
      <c r="AH19" s="1470"/>
      <c r="AI19" s="1471"/>
      <c r="AJ19" s="1486" t="s">
        <v>46</v>
      </c>
      <c r="AK19" s="1487"/>
      <c r="AL19" s="1487"/>
      <c r="AM19" s="1487"/>
      <c r="AN19" s="1488"/>
      <c r="AO19" s="1486" t="s">
        <v>46</v>
      </c>
      <c r="AP19" s="1487"/>
      <c r="AQ19" s="1487"/>
      <c r="AR19" s="1487"/>
      <c r="AS19" s="1488"/>
      <c r="AT19" s="1486" t="s">
        <v>46</v>
      </c>
      <c r="AU19" s="1487"/>
      <c r="AV19" s="1487"/>
      <c r="AW19" s="1487"/>
      <c r="AX19" s="1488"/>
      <c r="AY19" s="1486" t="s">
        <v>46</v>
      </c>
      <c r="AZ19" s="1487"/>
      <c r="BA19" s="1487"/>
      <c r="BB19" s="1487"/>
      <c r="BC19" s="1487"/>
      <c r="BD19" s="1499"/>
      <c r="BE19" s="1500"/>
      <c r="BF19" s="9"/>
      <c r="BG19" s="9"/>
    </row>
    <row r="20" spans="1:59" ht="18" customHeight="1" thickTop="1">
      <c r="A20" s="1765"/>
      <c r="B20" s="1768"/>
      <c r="C20" s="1771"/>
      <c r="D20" s="1772"/>
      <c r="E20" s="1772"/>
      <c r="F20" s="1772"/>
      <c r="G20" s="1772"/>
      <c r="H20" s="1772"/>
      <c r="I20" s="1772"/>
      <c r="J20" s="1772"/>
      <c r="K20" s="1772"/>
      <c r="L20" s="1772"/>
      <c r="M20" s="1772"/>
      <c r="N20" s="1772"/>
      <c r="O20" s="1446"/>
      <c r="P20" s="1447"/>
      <c r="Q20" s="1446"/>
      <c r="R20" s="1447"/>
      <c r="S20" s="1452"/>
      <c r="T20" s="1452"/>
      <c r="U20" s="1476"/>
      <c r="V20" s="1476"/>
      <c r="W20" s="1478"/>
      <c r="X20" s="1452"/>
      <c r="Y20" s="1481"/>
      <c r="Z20" s="1484"/>
      <c r="AA20" s="1484"/>
      <c r="AB20" s="1484"/>
      <c r="AC20" s="1515"/>
      <c r="AD20" s="1506"/>
      <c r="AE20" s="1447"/>
      <c r="AF20" s="1758" t="s">
        <v>197</v>
      </c>
      <c r="AG20" s="1761" t="s">
        <v>198</v>
      </c>
      <c r="AH20" s="1752" t="s">
        <v>199</v>
      </c>
      <c r="AI20" s="1755" t="s">
        <v>200</v>
      </c>
      <c r="AJ20" s="1523" t="s">
        <v>26</v>
      </c>
      <c r="AK20" s="1526" t="s">
        <v>51</v>
      </c>
      <c r="AL20" s="1535" t="s">
        <v>52</v>
      </c>
      <c r="AM20" s="1535" t="s">
        <v>53</v>
      </c>
      <c r="AN20" s="1489" t="s">
        <v>54</v>
      </c>
      <c r="AO20" s="1492" t="s">
        <v>26</v>
      </c>
      <c r="AP20" s="1535" t="s">
        <v>51</v>
      </c>
      <c r="AQ20" s="1535" t="s">
        <v>52</v>
      </c>
      <c r="AR20" s="1535" t="s">
        <v>53</v>
      </c>
      <c r="AS20" s="1489" t="s">
        <v>54</v>
      </c>
      <c r="AT20" s="1492" t="s">
        <v>26</v>
      </c>
      <c r="AU20" s="1535" t="s">
        <v>51</v>
      </c>
      <c r="AV20" s="1535" t="s">
        <v>52</v>
      </c>
      <c r="AW20" s="1535" t="s">
        <v>53</v>
      </c>
      <c r="AX20" s="1489" t="s">
        <v>54</v>
      </c>
      <c r="AY20" s="1526" t="s">
        <v>26</v>
      </c>
      <c r="AZ20" s="1535" t="s">
        <v>51</v>
      </c>
      <c r="BA20" s="1535" t="s">
        <v>52</v>
      </c>
      <c r="BB20" s="1535" t="s">
        <v>53</v>
      </c>
      <c r="BC20" s="1538" t="s">
        <v>54</v>
      </c>
      <c r="BD20" s="1499"/>
      <c r="BE20" s="1500"/>
      <c r="BF20" s="9"/>
      <c r="BG20" s="9"/>
    </row>
    <row r="21" spans="1:59" ht="18" customHeight="1">
      <c r="A21" s="1765"/>
      <c r="B21" s="1768"/>
      <c r="C21" s="1771"/>
      <c r="D21" s="1772"/>
      <c r="E21" s="1772"/>
      <c r="F21" s="1772"/>
      <c r="G21" s="1772"/>
      <c r="H21" s="1772"/>
      <c r="I21" s="1772"/>
      <c r="J21" s="1772"/>
      <c r="K21" s="1772"/>
      <c r="L21" s="1772"/>
      <c r="M21" s="1772"/>
      <c r="N21" s="1772"/>
      <c r="O21" s="1446"/>
      <c r="P21" s="1447"/>
      <c r="Q21" s="1446"/>
      <c r="R21" s="1447"/>
      <c r="S21" s="1452"/>
      <c r="T21" s="1452"/>
      <c r="U21" s="1476"/>
      <c r="V21" s="1476"/>
      <c r="W21" s="1478"/>
      <c r="X21" s="1452"/>
      <c r="Y21" s="1481"/>
      <c r="Z21" s="1484"/>
      <c r="AA21" s="1484"/>
      <c r="AB21" s="1484"/>
      <c r="AC21" s="1515"/>
      <c r="AD21" s="1506"/>
      <c r="AE21" s="1447"/>
      <c r="AF21" s="1759"/>
      <c r="AG21" s="1762"/>
      <c r="AH21" s="1753"/>
      <c r="AI21" s="1756"/>
      <c r="AJ21" s="1524"/>
      <c r="AK21" s="1527"/>
      <c r="AL21" s="1536"/>
      <c r="AM21" s="1536"/>
      <c r="AN21" s="1490"/>
      <c r="AO21" s="1493"/>
      <c r="AP21" s="1536"/>
      <c r="AQ21" s="1536"/>
      <c r="AR21" s="1536"/>
      <c r="AS21" s="1490"/>
      <c r="AT21" s="1493"/>
      <c r="AU21" s="1536"/>
      <c r="AV21" s="1536"/>
      <c r="AW21" s="1536"/>
      <c r="AX21" s="1490"/>
      <c r="AY21" s="1527"/>
      <c r="AZ21" s="1536"/>
      <c r="BA21" s="1536"/>
      <c r="BB21" s="1536"/>
      <c r="BC21" s="1539"/>
      <c r="BD21" s="1499"/>
      <c r="BE21" s="1500"/>
      <c r="BF21" s="9"/>
      <c r="BG21" s="9"/>
    </row>
    <row r="22" spans="1:59" ht="33" customHeight="1" thickBot="1">
      <c r="A22" s="1766"/>
      <c r="B22" s="1768"/>
      <c r="C22" s="1773"/>
      <c r="D22" s="1774"/>
      <c r="E22" s="1774"/>
      <c r="F22" s="1774"/>
      <c r="G22" s="1774"/>
      <c r="H22" s="1774"/>
      <c r="I22" s="1774"/>
      <c r="J22" s="1774"/>
      <c r="K22" s="1774"/>
      <c r="L22" s="1774"/>
      <c r="M22" s="1774"/>
      <c r="N22" s="1774"/>
      <c r="O22" s="1448"/>
      <c r="P22" s="1449"/>
      <c r="Q22" s="1448"/>
      <c r="R22" s="1449"/>
      <c r="S22" s="1453"/>
      <c r="T22" s="1453"/>
      <c r="U22" s="1476"/>
      <c r="V22" s="1476"/>
      <c r="W22" s="1479"/>
      <c r="X22" s="1453"/>
      <c r="Y22" s="1482"/>
      <c r="Z22" s="1485"/>
      <c r="AA22" s="1485"/>
      <c r="AB22" s="1485"/>
      <c r="AC22" s="1516"/>
      <c r="AD22" s="1507"/>
      <c r="AE22" s="1449"/>
      <c r="AF22" s="1760"/>
      <c r="AG22" s="1763"/>
      <c r="AH22" s="1754"/>
      <c r="AI22" s="1757"/>
      <c r="AJ22" s="1525"/>
      <c r="AK22" s="1528"/>
      <c r="AL22" s="1537"/>
      <c r="AM22" s="1537"/>
      <c r="AN22" s="1491"/>
      <c r="AO22" s="1494"/>
      <c r="AP22" s="1537"/>
      <c r="AQ22" s="1537"/>
      <c r="AR22" s="1537"/>
      <c r="AS22" s="1491"/>
      <c r="AT22" s="1494"/>
      <c r="AU22" s="1537"/>
      <c r="AV22" s="1537"/>
      <c r="AW22" s="1537"/>
      <c r="AX22" s="1491"/>
      <c r="AY22" s="1528"/>
      <c r="AZ22" s="1537"/>
      <c r="BA22" s="1537"/>
      <c r="BB22" s="1537"/>
      <c r="BC22" s="1540"/>
      <c r="BD22" s="1499"/>
      <c r="BE22" s="1500"/>
      <c r="BF22" s="9"/>
      <c r="BG22" s="9"/>
    </row>
    <row r="23" spans="1:59" s="210" customFormat="1" ht="15.75" customHeight="1" thickTop="1">
      <c r="A23" s="181">
        <v>1</v>
      </c>
      <c r="B23" s="182"/>
      <c r="C23" s="1748" t="s">
        <v>92</v>
      </c>
      <c r="D23" s="1749"/>
      <c r="E23" s="1749"/>
      <c r="F23" s="1749"/>
      <c r="G23" s="1749"/>
      <c r="H23" s="1749"/>
      <c r="I23" s="1749"/>
      <c r="J23" s="1749"/>
      <c r="K23" s="1749"/>
      <c r="L23" s="1749"/>
      <c r="M23" s="1749"/>
      <c r="N23" s="1749"/>
      <c r="O23" s="183">
        <v>8</v>
      </c>
      <c r="P23" s="184"/>
      <c r="Q23" s="185"/>
      <c r="R23" s="186"/>
      <c r="S23" s="187"/>
      <c r="T23" s="188"/>
      <c r="U23" s="189">
        <v>3</v>
      </c>
      <c r="V23" s="190">
        <v>0</v>
      </c>
      <c r="W23" s="191">
        <f aca="true" t="shared" si="0" ref="W23:W36">IF(SUM(U23:V23)=SUM(AF23:AI23),SUM(U23:V23),"Ошибка")</f>
        <v>3</v>
      </c>
      <c r="X23" s="192">
        <f aca="true" t="shared" si="1" ref="X23:X36">W23*36</f>
        <v>108</v>
      </c>
      <c r="Y23" s="193">
        <v>40</v>
      </c>
      <c r="Z23" s="194">
        <v>24</v>
      </c>
      <c r="AA23" s="194">
        <f>AL23*8+AQ23*8+AV23*8+BA23*8</f>
        <v>0</v>
      </c>
      <c r="AB23" s="194">
        <f>AM23*8+AR23*8+AW23*8+BB23*8</f>
        <v>0</v>
      </c>
      <c r="AC23" s="194">
        <v>16</v>
      </c>
      <c r="AD23" s="195">
        <f>X23*0.25</f>
        <v>27</v>
      </c>
      <c r="AE23" s="196">
        <f>X23-Y23-AD23</f>
        <v>41</v>
      </c>
      <c r="AF23" s="197"/>
      <c r="AG23" s="198" t="s">
        <v>56</v>
      </c>
      <c r="AH23" s="198"/>
      <c r="AI23" s="199">
        <v>3</v>
      </c>
      <c r="AJ23" s="200"/>
      <c r="AK23" s="201"/>
      <c r="AL23" s="202"/>
      <c r="AM23" s="202"/>
      <c r="AN23" s="203"/>
      <c r="AO23" s="204"/>
      <c r="AP23" s="201"/>
      <c r="AQ23" s="202"/>
      <c r="AR23" s="202"/>
      <c r="AS23" s="203"/>
      <c r="AT23" s="205"/>
      <c r="AU23" s="201"/>
      <c r="AV23" s="202"/>
      <c r="AW23" s="202"/>
      <c r="AX23" s="203"/>
      <c r="AY23" s="205">
        <v>5</v>
      </c>
      <c r="AZ23" s="201">
        <v>3</v>
      </c>
      <c r="BA23" s="202"/>
      <c r="BB23" s="202"/>
      <c r="BC23" s="223">
        <v>2</v>
      </c>
      <c r="BD23" s="206" t="s">
        <v>60</v>
      </c>
      <c r="BE23" s="207"/>
      <c r="BF23" s="208">
        <f>AE23/Y23</f>
        <v>1.025</v>
      </c>
      <c r="BG23" s="209"/>
    </row>
    <row r="24" spans="1:59" s="210" customFormat="1" ht="25.5" customHeight="1">
      <c r="A24" s="181">
        <v>2</v>
      </c>
      <c r="B24" s="211"/>
      <c r="C24" s="1750" t="s">
        <v>156</v>
      </c>
      <c r="D24" s="1745"/>
      <c r="E24" s="1745"/>
      <c r="F24" s="1745"/>
      <c r="G24" s="1745"/>
      <c r="H24" s="1745"/>
      <c r="I24" s="1745"/>
      <c r="J24" s="1745"/>
      <c r="K24" s="1745"/>
      <c r="L24" s="1745"/>
      <c r="M24" s="1745"/>
      <c r="N24" s="1751"/>
      <c r="O24" s="183"/>
      <c r="P24" s="184"/>
      <c r="Q24" s="212">
        <v>6</v>
      </c>
      <c r="R24" s="213"/>
      <c r="S24" s="214"/>
      <c r="T24" s="215"/>
      <c r="U24" s="216">
        <v>2</v>
      </c>
      <c r="V24" s="217">
        <v>0</v>
      </c>
      <c r="W24" s="218">
        <f t="shared" si="0"/>
        <v>2</v>
      </c>
      <c r="X24" s="219">
        <f t="shared" si="1"/>
        <v>72</v>
      </c>
      <c r="Y24" s="193">
        <v>32</v>
      </c>
      <c r="Z24" s="194">
        <v>16</v>
      </c>
      <c r="AA24" s="194">
        <f>AL24*8+AQ24*8+AV24*8+BA24*8</f>
        <v>0</v>
      </c>
      <c r="AB24" s="194"/>
      <c r="AC24" s="194">
        <v>16</v>
      </c>
      <c r="AD24" s="195">
        <f aca="true" t="shared" si="2" ref="AD24:AD31">X24*0.25</f>
        <v>18</v>
      </c>
      <c r="AE24" s="196">
        <f aca="true" t="shared" si="3" ref="AE24:AE31">X24-Y24-AD24</f>
        <v>22</v>
      </c>
      <c r="AF24" s="197">
        <v>1</v>
      </c>
      <c r="AG24" s="220">
        <v>1</v>
      </c>
      <c r="AH24" s="220"/>
      <c r="AI24" s="221"/>
      <c r="AJ24" s="205">
        <v>2</v>
      </c>
      <c r="AK24" s="201">
        <v>1</v>
      </c>
      <c r="AL24" s="222"/>
      <c r="AM24" s="202"/>
      <c r="AN24" s="203">
        <v>1</v>
      </c>
      <c r="AO24" s="205">
        <v>2</v>
      </c>
      <c r="AP24" s="201">
        <v>1</v>
      </c>
      <c r="AQ24" s="202"/>
      <c r="AR24" s="202"/>
      <c r="AS24" s="203">
        <v>1</v>
      </c>
      <c r="AT24" s="205"/>
      <c r="AU24" s="201"/>
      <c r="AV24" s="202"/>
      <c r="AW24" s="202"/>
      <c r="AX24" s="203"/>
      <c r="AY24" s="205"/>
      <c r="AZ24" s="202"/>
      <c r="BA24" s="202"/>
      <c r="BB24" s="202"/>
      <c r="BC24" s="223"/>
      <c r="BD24" s="206" t="s">
        <v>60</v>
      </c>
      <c r="BE24" s="207"/>
      <c r="BF24" s="208">
        <f aca="true" t="shared" si="4" ref="BF24:BF36">AE24/Y24</f>
        <v>0.6875</v>
      </c>
      <c r="BG24" s="209"/>
    </row>
    <row r="25" spans="1:59" s="210" customFormat="1" ht="25.5" customHeight="1">
      <c r="A25" s="181">
        <v>3</v>
      </c>
      <c r="B25" s="211"/>
      <c r="C25" s="1744" t="s">
        <v>81</v>
      </c>
      <c r="D25" s="1745"/>
      <c r="E25" s="1745"/>
      <c r="F25" s="1745"/>
      <c r="G25" s="1745"/>
      <c r="H25" s="1745"/>
      <c r="I25" s="1745"/>
      <c r="J25" s="1745"/>
      <c r="K25" s="1745"/>
      <c r="L25" s="1745"/>
      <c r="M25" s="1745"/>
      <c r="N25" s="1745"/>
      <c r="O25" s="224"/>
      <c r="P25" s="184"/>
      <c r="Q25" s="212">
        <v>6</v>
      </c>
      <c r="R25" s="213">
        <v>8</v>
      </c>
      <c r="S25" s="225"/>
      <c r="T25" s="226"/>
      <c r="U25" s="227"/>
      <c r="V25" s="228"/>
      <c r="W25" s="218"/>
      <c r="X25" s="219">
        <f t="shared" si="1"/>
        <v>0</v>
      </c>
      <c r="Y25" s="193">
        <v>128</v>
      </c>
      <c r="Z25" s="194"/>
      <c r="AA25" s="194"/>
      <c r="AB25" s="194">
        <v>128</v>
      </c>
      <c r="AC25" s="194"/>
      <c r="AD25" s="195">
        <f t="shared" si="2"/>
        <v>0</v>
      </c>
      <c r="AE25" s="196"/>
      <c r="AF25" s="229"/>
      <c r="AG25" s="220"/>
      <c r="AH25" s="220"/>
      <c r="AI25" s="221"/>
      <c r="AJ25" s="205">
        <v>4</v>
      </c>
      <c r="AK25" s="201"/>
      <c r="AL25" s="202"/>
      <c r="AM25" s="202">
        <v>4</v>
      </c>
      <c r="AN25" s="203"/>
      <c r="AO25" s="205">
        <v>4</v>
      </c>
      <c r="AP25" s="230"/>
      <c r="AQ25" s="231"/>
      <c r="AR25" s="231">
        <v>4</v>
      </c>
      <c r="AS25" s="232"/>
      <c r="AT25" s="205">
        <v>4</v>
      </c>
      <c r="AU25" s="230"/>
      <c r="AV25" s="231"/>
      <c r="AW25" s="231">
        <v>4</v>
      </c>
      <c r="AX25" s="232"/>
      <c r="AY25" s="205">
        <v>4</v>
      </c>
      <c r="AZ25" s="202"/>
      <c r="BA25" s="231"/>
      <c r="BB25" s="231">
        <v>4</v>
      </c>
      <c r="BC25" s="233"/>
      <c r="BD25" s="206" t="s">
        <v>63</v>
      </c>
      <c r="BE25" s="207"/>
      <c r="BF25" s="208">
        <f t="shared" si="4"/>
        <v>0</v>
      </c>
      <c r="BG25" s="209"/>
    </row>
    <row r="26" spans="1:59" s="210" customFormat="1" ht="13.5" customHeight="1">
      <c r="A26" s="181">
        <v>4</v>
      </c>
      <c r="B26" s="211"/>
      <c r="C26" s="1744" t="s">
        <v>65</v>
      </c>
      <c r="D26" s="1745"/>
      <c r="E26" s="1745"/>
      <c r="F26" s="1745"/>
      <c r="G26" s="1745"/>
      <c r="H26" s="1745"/>
      <c r="I26" s="1745"/>
      <c r="J26" s="1745"/>
      <c r="K26" s="1745"/>
      <c r="L26" s="1745"/>
      <c r="M26" s="1745"/>
      <c r="N26" s="1745"/>
      <c r="O26" s="224">
        <v>6</v>
      </c>
      <c r="P26" s="184"/>
      <c r="Q26" s="212"/>
      <c r="R26" s="213"/>
      <c r="S26" s="225"/>
      <c r="T26" s="226"/>
      <c r="U26" s="227">
        <v>6</v>
      </c>
      <c r="V26" s="228">
        <v>0</v>
      </c>
      <c r="W26" s="218">
        <f>IF(SUM(U26:V26)=SUM(AF26:AI26),SUM(U26:V26),"Ошибка")</f>
        <v>6</v>
      </c>
      <c r="X26" s="219">
        <f t="shared" si="1"/>
        <v>216</v>
      </c>
      <c r="Y26" s="193">
        <v>64</v>
      </c>
      <c r="Z26" s="194">
        <v>32</v>
      </c>
      <c r="AA26" s="194">
        <v>16</v>
      </c>
      <c r="AB26" s="194">
        <v>16</v>
      </c>
      <c r="AC26" s="194"/>
      <c r="AD26" s="195">
        <f t="shared" si="2"/>
        <v>54</v>
      </c>
      <c r="AE26" s="196">
        <f t="shared" si="3"/>
        <v>98</v>
      </c>
      <c r="AF26" s="229">
        <v>3</v>
      </c>
      <c r="AG26" s="220">
        <v>3</v>
      </c>
      <c r="AH26" s="220"/>
      <c r="AI26" s="221"/>
      <c r="AJ26" s="205">
        <v>4</v>
      </c>
      <c r="AK26" s="201">
        <v>2</v>
      </c>
      <c r="AL26" s="202">
        <v>1</v>
      </c>
      <c r="AM26" s="202">
        <v>1</v>
      </c>
      <c r="AN26" s="203"/>
      <c r="AO26" s="205">
        <v>4</v>
      </c>
      <c r="AP26" s="230">
        <v>2</v>
      </c>
      <c r="AQ26" s="231">
        <v>1</v>
      </c>
      <c r="AR26" s="231">
        <v>1</v>
      </c>
      <c r="AS26" s="232"/>
      <c r="AT26" s="205"/>
      <c r="AU26" s="230"/>
      <c r="AV26" s="231"/>
      <c r="AW26" s="231"/>
      <c r="AX26" s="232"/>
      <c r="AY26" s="205"/>
      <c r="AZ26" s="202"/>
      <c r="BA26" s="231"/>
      <c r="BB26" s="231"/>
      <c r="BC26" s="233"/>
      <c r="BD26" s="206" t="s">
        <v>65</v>
      </c>
      <c r="BE26" s="207"/>
      <c r="BF26" s="208">
        <f t="shared" si="4"/>
        <v>1.53125</v>
      </c>
      <c r="BG26" s="209"/>
    </row>
    <row r="27" spans="1:59" s="210" customFormat="1" ht="13.5" customHeight="1">
      <c r="A27" s="181">
        <v>5</v>
      </c>
      <c r="B27" s="211"/>
      <c r="C27" s="1744" t="s">
        <v>82</v>
      </c>
      <c r="D27" s="1745"/>
      <c r="E27" s="1745"/>
      <c r="F27" s="1745"/>
      <c r="G27" s="1745"/>
      <c r="H27" s="1745"/>
      <c r="I27" s="1745"/>
      <c r="J27" s="1745"/>
      <c r="K27" s="1745"/>
      <c r="L27" s="1745"/>
      <c r="M27" s="1745"/>
      <c r="N27" s="1745"/>
      <c r="O27" s="224"/>
      <c r="P27" s="184"/>
      <c r="Q27" s="212">
        <v>5</v>
      </c>
      <c r="R27" s="213"/>
      <c r="S27" s="225"/>
      <c r="T27" s="226"/>
      <c r="U27" s="227">
        <v>3</v>
      </c>
      <c r="V27" s="228">
        <v>0</v>
      </c>
      <c r="W27" s="218">
        <f t="shared" si="0"/>
        <v>3</v>
      </c>
      <c r="X27" s="219">
        <f t="shared" si="1"/>
        <v>108</v>
      </c>
      <c r="Y27" s="193">
        <v>48</v>
      </c>
      <c r="Z27" s="194">
        <v>24</v>
      </c>
      <c r="AA27" s="194"/>
      <c r="AB27" s="194">
        <v>24</v>
      </c>
      <c r="AC27" s="194"/>
      <c r="AD27" s="195">
        <f t="shared" si="2"/>
        <v>27</v>
      </c>
      <c r="AE27" s="196">
        <f t="shared" si="3"/>
        <v>33</v>
      </c>
      <c r="AF27" s="229">
        <v>3</v>
      </c>
      <c r="AG27" s="220"/>
      <c r="AH27" s="220"/>
      <c r="AI27" s="221"/>
      <c r="AJ27" s="205">
        <v>6</v>
      </c>
      <c r="AK27" s="201">
        <v>3</v>
      </c>
      <c r="AL27" s="202"/>
      <c r="AM27" s="202">
        <v>3</v>
      </c>
      <c r="AN27" s="203"/>
      <c r="AO27" s="205"/>
      <c r="AP27" s="230"/>
      <c r="AQ27" s="231"/>
      <c r="AR27" s="231"/>
      <c r="AS27" s="232"/>
      <c r="AT27" s="205"/>
      <c r="AU27" s="230"/>
      <c r="AV27" s="231"/>
      <c r="AW27" s="231"/>
      <c r="AX27" s="232"/>
      <c r="AY27" s="205"/>
      <c r="AZ27" s="202"/>
      <c r="BA27" s="231"/>
      <c r="BB27" s="231"/>
      <c r="BC27" s="233"/>
      <c r="BD27" s="206" t="s">
        <v>64</v>
      </c>
      <c r="BE27" s="207"/>
      <c r="BF27" s="208">
        <f t="shared" si="4"/>
        <v>0.6875</v>
      </c>
      <c r="BG27" s="209"/>
    </row>
    <row r="28" spans="1:59" s="210" customFormat="1" ht="13.5" customHeight="1">
      <c r="A28" s="181">
        <v>6</v>
      </c>
      <c r="B28" s="211"/>
      <c r="C28" s="1744" t="s">
        <v>93</v>
      </c>
      <c r="D28" s="1745"/>
      <c r="E28" s="1745"/>
      <c r="F28" s="1745"/>
      <c r="G28" s="1745"/>
      <c r="H28" s="1745"/>
      <c r="I28" s="1745"/>
      <c r="J28" s="1745"/>
      <c r="K28" s="1745"/>
      <c r="L28" s="1745"/>
      <c r="M28" s="1745"/>
      <c r="N28" s="1745"/>
      <c r="O28" s="224"/>
      <c r="P28" s="184"/>
      <c r="Q28" s="212" t="s">
        <v>155</v>
      </c>
      <c r="R28" s="213"/>
      <c r="S28" s="225"/>
      <c r="T28" s="226"/>
      <c r="U28" s="227">
        <v>6</v>
      </c>
      <c r="V28" s="228">
        <v>0</v>
      </c>
      <c r="W28" s="218">
        <v>6</v>
      </c>
      <c r="X28" s="219">
        <f t="shared" si="1"/>
        <v>216</v>
      </c>
      <c r="Y28" s="193">
        <v>80</v>
      </c>
      <c r="Z28" s="194">
        <v>48</v>
      </c>
      <c r="AA28" s="194">
        <v>24</v>
      </c>
      <c r="AB28" s="194">
        <v>8</v>
      </c>
      <c r="AC28" s="194"/>
      <c r="AD28" s="195">
        <f t="shared" si="2"/>
        <v>54</v>
      </c>
      <c r="AE28" s="196">
        <f t="shared" si="3"/>
        <v>82</v>
      </c>
      <c r="AF28" s="229"/>
      <c r="AG28" s="220"/>
      <c r="AH28" s="220">
        <v>3</v>
      </c>
      <c r="AI28" s="221">
        <v>3</v>
      </c>
      <c r="AJ28" s="205"/>
      <c r="AK28" s="201"/>
      <c r="AL28" s="202"/>
      <c r="AM28" s="202"/>
      <c r="AN28" s="203"/>
      <c r="AO28" s="205"/>
      <c r="AP28" s="230"/>
      <c r="AQ28" s="231"/>
      <c r="AR28" s="231"/>
      <c r="AS28" s="232"/>
      <c r="AT28" s="205">
        <v>5</v>
      </c>
      <c r="AU28" s="230">
        <v>3</v>
      </c>
      <c r="AV28" s="231">
        <v>2</v>
      </c>
      <c r="AW28" s="231"/>
      <c r="AX28" s="232"/>
      <c r="AY28" s="205">
        <v>5</v>
      </c>
      <c r="AZ28" s="202">
        <v>3</v>
      </c>
      <c r="BA28" s="231">
        <v>1</v>
      </c>
      <c r="BB28" s="231">
        <v>1</v>
      </c>
      <c r="BC28" s="233"/>
      <c r="BD28" s="206" t="s">
        <v>94</v>
      </c>
      <c r="BE28" s="207"/>
      <c r="BF28" s="208">
        <f t="shared" si="4"/>
        <v>1.025</v>
      </c>
      <c r="BG28" s="209"/>
    </row>
    <row r="29" spans="1:59" s="210" customFormat="1" ht="13.5" customHeight="1">
      <c r="A29" s="181">
        <v>7</v>
      </c>
      <c r="B29" s="211"/>
      <c r="C29" s="1733" t="s">
        <v>95</v>
      </c>
      <c r="D29" s="1734"/>
      <c r="E29" s="1734"/>
      <c r="F29" s="1734"/>
      <c r="G29" s="1734"/>
      <c r="H29" s="1734"/>
      <c r="I29" s="1734"/>
      <c r="J29" s="1734"/>
      <c r="K29" s="1734"/>
      <c r="L29" s="1734"/>
      <c r="M29" s="1734"/>
      <c r="N29" s="1735"/>
      <c r="O29" s="224">
        <v>8</v>
      </c>
      <c r="P29" s="184"/>
      <c r="Q29" s="212"/>
      <c r="R29" s="213"/>
      <c r="S29" s="225"/>
      <c r="T29" s="226"/>
      <c r="U29" s="227">
        <v>5</v>
      </c>
      <c r="V29" s="228">
        <v>0</v>
      </c>
      <c r="W29" s="218">
        <v>5</v>
      </c>
      <c r="X29" s="219">
        <f t="shared" si="1"/>
        <v>180</v>
      </c>
      <c r="Y29" s="193">
        <v>64</v>
      </c>
      <c r="Z29" s="194">
        <v>32</v>
      </c>
      <c r="AA29" s="194">
        <v>16</v>
      </c>
      <c r="AB29" s="194">
        <v>16</v>
      </c>
      <c r="AC29" s="194"/>
      <c r="AD29" s="195">
        <f t="shared" si="2"/>
        <v>45</v>
      </c>
      <c r="AE29" s="196">
        <f t="shared" si="3"/>
        <v>71</v>
      </c>
      <c r="AF29" s="229"/>
      <c r="AG29" s="220"/>
      <c r="AH29" s="220">
        <v>2</v>
      </c>
      <c r="AI29" s="221">
        <v>3</v>
      </c>
      <c r="AJ29" s="205"/>
      <c r="AK29" s="201"/>
      <c r="AL29" s="202"/>
      <c r="AM29" s="202"/>
      <c r="AN29" s="203"/>
      <c r="AO29" s="205"/>
      <c r="AP29" s="230"/>
      <c r="AQ29" s="231"/>
      <c r="AR29" s="231"/>
      <c r="AS29" s="232"/>
      <c r="AT29" s="205">
        <v>4</v>
      </c>
      <c r="AU29" s="230">
        <v>2</v>
      </c>
      <c r="AV29" s="231">
        <v>1</v>
      </c>
      <c r="AW29" s="231">
        <v>1</v>
      </c>
      <c r="AX29" s="232"/>
      <c r="AY29" s="205">
        <v>4</v>
      </c>
      <c r="AZ29" s="202">
        <v>2</v>
      </c>
      <c r="BA29" s="231">
        <v>1</v>
      </c>
      <c r="BB29" s="231">
        <v>1</v>
      </c>
      <c r="BC29" s="233"/>
      <c r="BD29" s="206" t="s">
        <v>96</v>
      </c>
      <c r="BE29" s="207"/>
      <c r="BF29" s="208">
        <f t="shared" si="4"/>
        <v>1.109375</v>
      </c>
      <c r="BG29" s="209"/>
    </row>
    <row r="30" spans="1:59" s="210" customFormat="1" ht="13.5" customHeight="1">
      <c r="A30" s="181">
        <v>8</v>
      </c>
      <c r="B30" s="211"/>
      <c r="C30" s="1733" t="s">
        <v>97</v>
      </c>
      <c r="D30" s="1734"/>
      <c r="E30" s="1734"/>
      <c r="F30" s="1734"/>
      <c r="G30" s="1734"/>
      <c r="H30" s="1734"/>
      <c r="I30" s="1734"/>
      <c r="J30" s="1734"/>
      <c r="K30" s="1734"/>
      <c r="L30" s="1734"/>
      <c r="M30" s="1734"/>
      <c r="N30" s="1735"/>
      <c r="O30" s="224">
        <v>8</v>
      </c>
      <c r="P30" s="184"/>
      <c r="Q30" s="212" t="s">
        <v>98</v>
      </c>
      <c r="R30" s="213"/>
      <c r="S30" s="234"/>
      <c r="T30" s="226"/>
      <c r="U30" s="227">
        <v>8</v>
      </c>
      <c r="V30" s="228">
        <v>0</v>
      </c>
      <c r="W30" s="218">
        <f t="shared" si="0"/>
        <v>8</v>
      </c>
      <c r="X30" s="219">
        <f t="shared" si="1"/>
        <v>288</v>
      </c>
      <c r="Y30" s="193">
        <v>112</v>
      </c>
      <c r="Z30" s="194">
        <v>64</v>
      </c>
      <c r="AA30" s="194">
        <v>16</v>
      </c>
      <c r="AB30" s="194">
        <v>32</v>
      </c>
      <c r="AC30" s="194"/>
      <c r="AD30" s="195">
        <f t="shared" si="2"/>
        <v>72</v>
      </c>
      <c r="AE30" s="196">
        <f t="shared" si="3"/>
        <v>104</v>
      </c>
      <c r="AF30" s="229">
        <v>2</v>
      </c>
      <c r="AG30" s="220">
        <v>2</v>
      </c>
      <c r="AH30" s="220">
        <v>2</v>
      </c>
      <c r="AI30" s="221">
        <v>2</v>
      </c>
      <c r="AJ30" s="205">
        <v>3</v>
      </c>
      <c r="AK30" s="201">
        <v>2</v>
      </c>
      <c r="AL30" s="202"/>
      <c r="AM30" s="202">
        <v>1</v>
      </c>
      <c r="AN30" s="203"/>
      <c r="AO30" s="205">
        <v>3</v>
      </c>
      <c r="AP30" s="230">
        <v>2</v>
      </c>
      <c r="AQ30" s="231"/>
      <c r="AR30" s="231">
        <v>1</v>
      </c>
      <c r="AS30" s="232"/>
      <c r="AT30" s="205">
        <v>4</v>
      </c>
      <c r="AU30" s="230">
        <v>2</v>
      </c>
      <c r="AV30" s="231">
        <v>2</v>
      </c>
      <c r="AW30" s="231"/>
      <c r="AX30" s="232"/>
      <c r="AY30" s="205">
        <v>4</v>
      </c>
      <c r="AZ30" s="202">
        <v>2</v>
      </c>
      <c r="BA30" s="231"/>
      <c r="BB30" s="231">
        <v>2</v>
      </c>
      <c r="BC30" s="233"/>
      <c r="BD30" s="206" t="s">
        <v>94</v>
      </c>
      <c r="BE30" s="207"/>
      <c r="BF30" s="208">
        <f t="shared" si="4"/>
        <v>0.9285714285714286</v>
      </c>
      <c r="BG30" s="209"/>
    </row>
    <row r="31" spans="1:59" s="210" customFormat="1" ht="15.75" customHeight="1">
      <c r="A31" s="181">
        <v>9</v>
      </c>
      <c r="B31" s="211"/>
      <c r="C31" s="1733" t="s">
        <v>99</v>
      </c>
      <c r="D31" s="1734"/>
      <c r="E31" s="1734"/>
      <c r="F31" s="1734"/>
      <c r="G31" s="1734"/>
      <c r="H31" s="1734"/>
      <c r="I31" s="1734"/>
      <c r="J31" s="1734"/>
      <c r="K31" s="1734"/>
      <c r="L31" s="1734"/>
      <c r="M31" s="1734"/>
      <c r="N31" s="1735"/>
      <c r="O31" s="224"/>
      <c r="P31" s="184"/>
      <c r="Q31" s="212">
        <v>7</v>
      </c>
      <c r="R31" s="213"/>
      <c r="S31" s="234"/>
      <c r="T31" s="226"/>
      <c r="U31" s="227">
        <v>3</v>
      </c>
      <c r="V31" s="228">
        <v>0</v>
      </c>
      <c r="W31" s="218">
        <f t="shared" si="0"/>
        <v>3</v>
      </c>
      <c r="X31" s="219">
        <f t="shared" si="1"/>
        <v>108</v>
      </c>
      <c r="Y31" s="193">
        <v>40</v>
      </c>
      <c r="Z31" s="194">
        <v>24</v>
      </c>
      <c r="AA31" s="194"/>
      <c r="AB31" s="194">
        <v>16</v>
      </c>
      <c r="AC31" s="194"/>
      <c r="AD31" s="195">
        <f t="shared" si="2"/>
        <v>27</v>
      </c>
      <c r="AE31" s="196">
        <f t="shared" si="3"/>
        <v>41</v>
      </c>
      <c r="AF31" s="229"/>
      <c r="AG31" s="220"/>
      <c r="AH31" s="220">
        <v>3</v>
      </c>
      <c r="AI31" s="221"/>
      <c r="AJ31" s="205"/>
      <c r="AK31" s="201"/>
      <c r="AL31" s="202"/>
      <c r="AM31" s="202"/>
      <c r="AN31" s="203"/>
      <c r="AO31" s="205"/>
      <c r="AP31" s="230"/>
      <c r="AQ31" s="231"/>
      <c r="AR31" s="231"/>
      <c r="AS31" s="232"/>
      <c r="AT31" s="205">
        <v>5</v>
      </c>
      <c r="AU31" s="230">
        <v>3</v>
      </c>
      <c r="AV31" s="231"/>
      <c r="AW31" s="231">
        <v>2</v>
      </c>
      <c r="AX31" s="232"/>
      <c r="AY31" s="205"/>
      <c r="AZ31" s="202"/>
      <c r="BA31" s="231"/>
      <c r="BB31" s="231"/>
      <c r="BC31" s="233"/>
      <c r="BD31" s="206" t="s">
        <v>102</v>
      </c>
      <c r="BE31" s="207"/>
      <c r="BF31" s="208">
        <f t="shared" si="4"/>
        <v>1.025</v>
      </c>
      <c r="BG31" s="209"/>
    </row>
    <row r="32" spans="1:59" s="210" customFormat="1" ht="15.75" customHeight="1">
      <c r="A32" s="181">
        <v>10</v>
      </c>
      <c r="B32" s="211"/>
      <c r="C32" s="1736" t="s">
        <v>100</v>
      </c>
      <c r="D32" s="1737"/>
      <c r="E32" s="1737"/>
      <c r="F32" s="1737"/>
      <c r="G32" s="1737"/>
      <c r="H32" s="1737"/>
      <c r="I32" s="1737"/>
      <c r="J32" s="1737"/>
      <c r="K32" s="1737"/>
      <c r="L32" s="1737"/>
      <c r="M32" s="1737"/>
      <c r="N32" s="1737"/>
      <c r="O32" s="224"/>
      <c r="P32" s="184"/>
      <c r="Q32" s="212" t="s">
        <v>101</v>
      </c>
      <c r="R32" s="213"/>
      <c r="S32" s="214"/>
      <c r="T32" s="215"/>
      <c r="U32" s="216">
        <v>3</v>
      </c>
      <c r="V32" s="217">
        <v>0</v>
      </c>
      <c r="W32" s="218">
        <f t="shared" si="0"/>
        <v>3</v>
      </c>
      <c r="X32" s="219">
        <f t="shared" si="1"/>
        <v>108</v>
      </c>
      <c r="Y32" s="193">
        <v>40</v>
      </c>
      <c r="Z32" s="194">
        <v>24</v>
      </c>
      <c r="AA32" s="194">
        <v>16</v>
      </c>
      <c r="AB32" s="194"/>
      <c r="AC32" s="194"/>
      <c r="AD32" s="195">
        <f>X32*0.25</f>
        <v>27</v>
      </c>
      <c r="AE32" s="196">
        <f>X32-Y32-AD32</f>
        <v>41</v>
      </c>
      <c r="AF32" s="197">
        <v>3</v>
      </c>
      <c r="AG32" s="220"/>
      <c r="AH32" s="220"/>
      <c r="AI32" s="221"/>
      <c r="AJ32" s="205">
        <v>5</v>
      </c>
      <c r="AK32" s="201">
        <v>3</v>
      </c>
      <c r="AL32" s="202">
        <v>2</v>
      </c>
      <c r="AM32" s="202"/>
      <c r="AN32" s="203"/>
      <c r="AO32" s="205"/>
      <c r="AP32" s="201"/>
      <c r="AQ32" s="202"/>
      <c r="AR32" s="202"/>
      <c r="AS32" s="203"/>
      <c r="AT32" s="205"/>
      <c r="AU32" s="201"/>
      <c r="AV32" s="202"/>
      <c r="AW32" s="202"/>
      <c r="AX32" s="203"/>
      <c r="AY32" s="205"/>
      <c r="AZ32" s="202"/>
      <c r="BA32" s="202"/>
      <c r="BB32" s="202"/>
      <c r="BC32" s="223"/>
      <c r="BD32" s="206" t="s">
        <v>103</v>
      </c>
      <c r="BE32" s="207"/>
      <c r="BF32" s="208">
        <f t="shared" si="4"/>
        <v>1.025</v>
      </c>
      <c r="BG32" s="209"/>
    </row>
    <row r="33" spans="1:59" s="210" customFormat="1" ht="26.25" customHeight="1">
      <c r="A33" s="181">
        <v>11</v>
      </c>
      <c r="B33" s="211"/>
      <c r="C33" s="1738" t="s">
        <v>104</v>
      </c>
      <c r="D33" s="1739"/>
      <c r="E33" s="1739"/>
      <c r="F33" s="1739"/>
      <c r="G33" s="1739"/>
      <c r="H33" s="1739"/>
      <c r="I33" s="1739"/>
      <c r="J33" s="1739"/>
      <c r="K33" s="1739"/>
      <c r="L33" s="1739"/>
      <c r="M33" s="1739"/>
      <c r="N33" s="1740"/>
      <c r="O33" s="183">
        <v>6</v>
      </c>
      <c r="P33" s="184"/>
      <c r="Q33" s="235"/>
      <c r="R33" s="236"/>
      <c r="S33" s="237"/>
      <c r="T33" s="238"/>
      <c r="U33" s="227">
        <v>6</v>
      </c>
      <c r="V33" s="228">
        <v>0</v>
      </c>
      <c r="W33" s="218">
        <f t="shared" si="0"/>
        <v>6</v>
      </c>
      <c r="X33" s="219">
        <f t="shared" si="1"/>
        <v>216</v>
      </c>
      <c r="Y33" s="193">
        <v>96</v>
      </c>
      <c r="Z33" s="194">
        <v>48</v>
      </c>
      <c r="AA33" s="194">
        <v>32</v>
      </c>
      <c r="AB33" s="194">
        <v>16</v>
      </c>
      <c r="AC33" s="194">
        <f>AN33*8+AS33*8+AX33*8+BC33*8</f>
        <v>0</v>
      </c>
      <c r="AD33" s="195">
        <f>X33*0.25</f>
        <v>54</v>
      </c>
      <c r="AE33" s="239">
        <f>X33-Y33-AD33</f>
        <v>66</v>
      </c>
      <c r="AF33" s="240">
        <v>3</v>
      </c>
      <c r="AG33" s="220">
        <v>3</v>
      </c>
      <c r="AH33" s="220"/>
      <c r="AI33" s="241"/>
      <c r="AJ33" s="205">
        <v>6</v>
      </c>
      <c r="AK33" s="201">
        <v>3</v>
      </c>
      <c r="AL33" s="202">
        <v>2</v>
      </c>
      <c r="AM33" s="202">
        <v>1</v>
      </c>
      <c r="AN33" s="242"/>
      <c r="AO33" s="243">
        <v>6</v>
      </c>
      <c r="AP33" s="244">
        <v>3</v>
      </c>
      <c r="AQ33" s="245">
        <v>2</v>
      </c>
      <c r="AR33" s="246">
        <v>1</v>
      </c>
      <c r="AS33" s="247"/>
      <c r="AT33" s="248"/>
      <c r="AU33" s="249"/>
      <c r="AV33" s="250"/>
      <c r="AW33" s="250"/>
      <c r="AX33" s="247"/>
      <c r="AY33" s="205"/>
      <c r="AZ33" s="251"/>
      <c r="BA33" s="250"/>
      <c r="BB33" s="250"/>
      <c r="BC33" s="252"/>
      <c r="BD33" s="253" t="s">
        <v>168</v>
      </c>
      <c r="BE33" s="207"/>
      <c r="BF33" s="208">
        <f t="shared" si="4"/>
        <v>0.6875</v>
      </c>
      <c r="BG33" s="209"/>
    </row>
    <row r="34" spans="1:59" s="210" customFormat="1" ht="26.25" customHeight="1">
      <c r="A34" s="254">
        <v>12</v>
      </c>
      <c r="B34" s="255"/>
      <c r="C34" s="1738" t="s">
        <v>105</v>
      </c>
      <c r="D34" s="1739"/>
      <c r="E34" s="1739"/>
      <c r="F34" s="1739"/>
      <c r="G34" s="1739"/>
      <c r="H34" s="1739"/>
      <c r="I34" s="1739"/>
      <c r="J34" s="1739"/>
      <c r="K34" s="1739"/>
      <c r="L34" s="1739"/>
      <c r="M34" s="1739"/>
      <c r="N34" s="1740"/>
      <c r="O34" s="256"/>
      <c r="P34" s="257"/>
      <c r="Q34" s="235" t="s">
        <v>444</v>
      </c>
      <c r="R34" s="236"/>
      <c r="S34" s="237"/>
      <c r="T34" s="238"/>
      <c r="U34" s="258">
        <v>7</v>
      </c>
      <c r="V34" s="259">
        <v>0</v>
      </c>
      <c r="W34" s="218">
        <v>7</v>
      </c>
      <c r="X34" s="219">
        <f t="shared" si="1"/>
        <v>252</v>
      </c>
      <c r="Y34" s="260">
        <v>112</v>
      </c>
      <c r="Z34" s="261">
        <v>64</v>
      </c>
      <c r="AA34" s="261">
        <v>48</v>
      </c>
      <c r="AB34" s="261"/>
      <c r="AC34" s="261"/>
      <c r="AD34" s="195">
        <f>X34*0.25</f>
        <v>63</v>
      </c>
      <c r="AE34" s="239">
        <f>X34-Y34-AD34</f>
        <v>77</v>
      </c>
      <c r="AF34" s="240"/>
      <c r="AG34" s="262">
        <v>2</v>
      </c>
      <c r="AH34" s="262">
        <v>3</v>
      </c>
      <c r="AI34" s="262">
        <v>2</v>
      </c>
      <c r="AJ34" s="263"/>
      <c r="AK34" s="230"/>
      <c r="AL34" s="231"/>
      <c r="AM34" s="202"/>
      <c r="AN34" s="264"/>
      <c r="AO34" s="243">
        <v>4</v>
      </c>
      <c r="AP34" s="244">
        <v>2</v>
      </c>
      <c r="AQ34" s="246">
        <v>2</v>
      </c>
      <c r="AR34" s="246"/>
      <c r="AS34" s="247"/>
      <c r="AT34" s="265">
        <v>5</v>
      </c>
      <c r="AU34" s="245">
        <v>3</v>
      </c>
      <c r="AV34" s="245">
        <v>2</v>
      </c>
      <c r="AW34" s="250"/>
      <c r="AX34" s="247"/>
      <c r="AY34" s="263">
        <v>5</v>
      </c>
      <c r="AZ34" s="246">
        <v>3</v>
      </c>
      <c r="BA34" s="246">
        <v>2</v>
      </c>
      <c r="BB34" s="250"/>
      <c r="BC34" s="252"/>
      <c r="BD34" s="266" t="s">
        <v>107</v>
      </c>
      <c r="BE34" s="267"/>
      <c r="BF34" s="208">
        <f t="shared" si="4"/>
        <v>0.6875</v>
      </c>
      <c r="BG34" s="209"/>
    </row>
    <row r="35" spans="1:59" s="210" customFormat="1" ht="15" customHeight="1">
      <c r="A35" s="254">
        <v>13</v>
      </c>
      <c r="B35" s="255"/>
      <c r="C35" s="1738" t="s">
        <v>106</v>
      </c>
      <c r="D35" s="1739"/>
      <c r="E35" s="1739"/>
      <c r="F35" s="1739"/>
      <c r="G35" s="1739"/>
      <c r="H35" s="1739"/>
      <c r="I35" s="1739"/>
      <c r="J35" s="1739"/>
      <c r="K35" s="1739"/>
      <c r="L35" s="1739"/>
      <c r="M35" s="1739"/>
      <c r="N35" s="1740"/>
      <c r="O35" s="256">
        <v>8</v>
      </c>
      <c r="P35" s="257"/>
      <c r="Q35" s="235"/>
      <c r="R35" s="236"/>
      <c r="S35" s="237"/>
      <c r="T35" s="238"/>
      <c r="U35" s="258">
        <v>4</v>
      </c>
      <c r="V35" s="259"/>
      <c r="W35" s="218">
        <f t="shared" si="0"/>
        <v>4</v>
      </c>
      <c r="X35" s="219">
        <f>W35*36</f>
        <v>144</v>
      </c>
      <c r="Y35" s="260">
        <v>56</v>
      </c>
      <c r="Z35" s="261">
        <v>32</v>
      </c>
      <c r="AA35" s="261">
        <f>AL35*8+AQ35*8+AV35*8+BA35*8</f>
        <v>24</v>
      </c>
      <c r="AB35" s="261"/>
      <c r="AC35" s="261">
        <f>AN35*8+AS35*8+AX35*8+BC35*8</f>
        <v>0</v>
      </c>
      <c r="AD35" s="273">
        <f>X35*0.25</f>
        <v>36</v>
      </c>
      <c r="AE35" s="239">
        <f>X35-Y35-AD35</f>
        <v>52</v>
      </c>
      <c r="AF35" s="240"/>
      <c r="AG35" s="262">
        <v>4</v>
      </c>
      <c r="AH35" s="262"/>
      <c r="AI35" s="268"/>
      <c r="AJ35" s="263"/>
      <c r="AK35" s="230"/>
      <c r="AL35" s="231"/>
      <c r="AM35" s="202"/>
      <c r="AN35" s="264"/>
      <c r="AO35" s="1180">
        <v>7</v>
      </c>
      <c r="AP35" s="1181">
        <v>4</v>
      </c>
      <c r="AQ35" s="1182">
        <v>3</v>
      </c>
      <c r="AR35" s="1182"/>
      <c r="AS35" s="1184"/>
      <c r="AT35" s="269"/>
      <c r="AU35" s="249"/>
      <c r="AV35" s="250"/>
      <c r="AW35" s="250"/>
      <c r="AX35" s="247"/>
      <c r="AY35" s="263"/>
      <c r="AZ35" s="250"/>
      <c r="BA35" s="250"/>
      <c r="BB35" s="250"/>
      <c r="BC35" s="252"/>
      <c r="BD35" s="270" t="s">
        <v>167</v>
      </c>
      <c r="BE35" s="267"/>
      <c r="BF35" s="208">
        <f t="shared" si="4"/>
        <v>0.9285714285714286</v>
      </c>
      <c r="BG35" s="209"/>
    </row>
    <row r="36" spans="1:59" s="210" customFormat="1" ht="17.25" customHeight="1" thickBot="1">
      <c r="A36" s="254">
        <v>14</v>
      </c>
      <c r="B36" s="271"/>
      <c r="C36" s="1741" t="s">
        <v>166</v>
      </c>
      <c r="D36" s="1742"/>
      <c r="E36" s="1742"/>
      <c r="F36" s="1742"/>
      <c r="G36" s="1742"/>
      <c r="H36" s="1742"/>
      <c r="I36" s="1742"/>
      <c r="J36" s="1742"/>
      <c r="K36" s="1742"/>
      <c r="L36" s="1742"/>
      <c r="M36" s="1742"/>
      <c r="N36" s="1743"/>
      <c r="O36" s="256"/>
      <c r="P36" s="257"/>
      <c r="Q36" s="235">
        <v>8</v>
      </c>
      <c r="R36" s="236"/>
      <c r="S36" s="237"/>
      <c r="T36" s="238"/>
      <c r="U36" s="272"/>
      <c r="V36" s="259">
        <v>4</v>
      </c>
      <c r="W36" s="218">
        <f t="shared" si="0"/>
        <v>4</v>
      </c>
      <c r="X36" s="219">
        <f t="shared" si="1"/>
        <v>144</v>
      </c>
      <c r="Y36" s="260">
        <v>48</v>
      </c>
      <c r="Z36" s="261">
        <v>32</v>
      </c>
      <c r="AA36" s="261">
        <f>AL36*8+AQ36*8+AV36*8+BA36*8</f>
        <v>16</v>
      </c>
      <c r="AB36" s="261"/>
      <c r="AC36" s="261">
        <f>AN36*8+AS36*8+AX36*8+BC36*8</f>
        <v>0</v>
      </c>
      <c r="AD36" s="273">
        <f>X36*0.25</f>
        <v>36</v>
      </c>
      <c r="AE36" s="239">
        <v>60</v>
      </c>
      <c r="AF36" s="240"/>
      <c r="AG36" s="262"/>
      <c r="AH36" s="262">
        <v>2</v>
      </c>
      <c r="AI36" s="274">
        <v>2</v>
      </c>
      <c r="AJ36" s="263"/>
      <c r="AK36" s="230"/>
      <c r="AL36" s="231"/>
      <c r="AM36" s="202"/>
      <c r="AN36" s="264"/>
      <c r="AO36" s="269"/>
      <c r="AP36" s="249"/>
      <c r="AQ36" s="250"/>
      <c r="AR36" s="250"/>
      <c r="AS36" s="247"/>
      <c r="AT36" s="1180">
        <v>3</v>
      </c>
      <c r="AU36" s="1181">
        <v>2</v>
      </c>
      <c r="AV36" s="1182">
        <v>1</v>
      </c>
      <c r="AW36" s="1183"/>
      <c r="AX36" s="1184"/>
      <c r="AY36" s="1185">
        <v>3</v>
      </c>
      <c r="AZ36" s="1182">
        <v>2</v>
      </c>
      <c r="BA36" s="1182">
        <v>1</v>
      </c>
      <c r="BB36" s="1182"/>
      <c r="BC36" s="300"/>
      <c r="BD36" s="1746" t="s">
        <v>107</v>
      </c>
      <c r="BE36" s="1747"/>
      <c r="BF36" s="208">
        <f t="shared" si="4"/>
        <v>1.25</v>
      </c>
      <c r="BG36" s="209"/>
    </row>
    <row r="37" spans="1:59" ht="15.75" customHeight="1" thickBot="1" thickTop="1">
      <c r="A37" s="1729" t="s">
        <v>40</v>
      </c>
      <c r="B37" s="1730"/>
      <c r="C37" s="1730"/>
      <c r="D37" s="1730"/>
      <c r="E37" s="1730"/>
      <c r="F37" s="1730"/>
      <c r="G37" s="1730"/>
      <c r="H37" s="1730"/>
      <c r="I37" s="1730"/>
      <c r="J37" s="1730"/>
      <c r="K37" s="1730"/>
      <c r="L37" s="1730"/>
      <c r="M37" s="1730"/>
      <c r="N37" s="1731"/>
      <c r="O37" s="1548"/>
      <c r="P37" s="1548"/>
      <c r="Q37" s="82"/>
      <c r="R37" s="82"/>
      <c r="S37" s="82"/>
      <c r="T37" s="82"/>
      <c r="U37" s="83">
        <f>SUM(U23:U36)</f>
        <v>56</v>
      </c>
      <c r="V37" s="83">
        <f>SUM(V23:V36)</f>
        <v>4</v>
      </c>
      <c r="W37" s="83">
        <f>SUM(W23:W36)</f>
        <v>60</v>
      </c>
      <c r="X37" s="84">
        <f>SUM(X23:X36)</f>
        <v>2160</v>
      </c>
      <c r="Y37" s="84">
        <f aca="true" t="shared" si="5" ref="Y37:AE37">SUM(Y23:Y36)</f>
        <v>960</v>
      </c>
      <c r="Z37" s="84">
        <f t="shared" si="5"/>
        <v>464</v>
      </c>
      <c r="AA37" s="84">
        <f t="shared" si="5"/>
        <v>208</v>
      </c>
      <c r="AB37" s="84">
        <f t="shared" si="5"/>
        <v>256</v>
      </c>
      <c r="AC37" s="84">
        <f t="shared" si="5"/>
        <v>32</v>
      </c>
      <c r="AD37" s="84">
        <f t="shared" si="5"/>
        <v>540</v>
      </c>
      <c r="AE37" s="84">
        <f t="shared" si="5"/>
        <v>788</v>
      </c>
      <c r="AF37" s="83">
        <f aca="true" t="shared" si="6" ref="AF37:BC37">SUM(AF23:AF36)</f>
        <v>15</v>
      </c>
      <c r="AG37" s="83">
        <f t="shared" si="6"/>
        <v>15</v>
      </c>
      <c r="AH37" s="83">
        <f t="shared" si="6"/>
        <v>15</v>
      </c>
      <c r="AI37" s="83">
        <f t="shared" si="6"/>
        <v>15</v>
      </c>
      <c r="AJ37" s="332">
        <f>SUM(AJ23:AJ36)</f>
        <v>30</v>
      </c>
      <c r="AK37" s="146">
        <f t="shared" si="6"/>
        <v>14</v>
      </c>
      <c r="AL37" s="146">
        <f t="shared" si="6"/>
        <v>5</v>
      </c>
      <c r="AM37" s="146">
        <f t="shared" si="6"/>
        <v>10</v>
      </c>
      <c r="AN37" s="146">
        <f t="shared" si="6"/>
        <v>1</v>
      </c>
      <c r="AO37" s="333">
        <f>SUM(AO23:AO36)</f>
        <v>30</v>
      </c>
      <c r="AP37" s="85">
        <f t="shared" si="6"/>
        <v>14</v>
      </c>
      <c r="AQ37" s="85">
        <f t="shared" si="6"/>
        <v>8</v>
      </c>
      <c r="AR37" s="85">
        <f t="shared" si="6"/>
        <v>7</v>
      </c>
      <c r="AS37" s="85">
        <f t="shared" si="6"/>
        <v>1</v>
      </c>
      <c r="AT37" s="332">
        <f>SUM(AT23:AT36)</f>
        <v>30</v>
      </c>
      <c r="AU37" s="146">
        <f t="shared" si="6"/>
        <v>15</v>
      </c>
      <c r="AV37" s="146">
        <f t="shared" si="6"/>
        <v>8</v>
      </c>
      <c r="AW37" s="146">
        <f t="shared" si="6"/>
        <v>7</v>
      </c>
      <c r="AX37" s="146">
        <f t="shared" si="6"/>
        <v>0</v>
      </c>
      <c r="AY37" s="332">
        <f>SUM(AY23:AY36)</f>
        <v>30</v>
      </c>
      <c r="AZ37" s="146">
        <f t="shared" si="6"/>
        <v>15</v>
      </c>
      <c r="BA37" s="146">
        <f t="shared" si="6"/>
        <v>5</v>
      </c>
      <c r="BB37" s="146">
        <f t="shared" si="6"/>
        <v>8</v>
      </c>
      <c r="BC37" s="146">
        <f t="shared" si="6"/>
        <v>2</v>
      </c>
      <c r="BD37" s="1549"/>
      <c r="BE37" s="1550"/>
      <c r="BF37" s="9"/>
      <c r="BG37" s="9"/>
    </row>
    <row r="38" spans="2:59" ht="18" customHeight="1" thickTop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>
        <f>AK37+AL37+AM37+AN37</f>
        <v>30</v>
      </c>
      <c r="AK38" s="87"/>
      <c r="AL38" s="87"/>
      <c r="AM38" s="87"/>
      <c r="AN38" s="87"/>
      <c r="AO38" s="87">
        <f>AP37+AQ37+AR37+AS37</f>
        <v>30</v>
      </c>
      <c r="AP38" s="87"/>
      <c r="AQ38" s="87"/>
      <c r="AR38" s="87"/>
      <c r="AS38" s="87"/>
      <c r="AT38" s="87">
        <f>AU37+AV37+AW37+AX37</f>
        <v>30</v>
      </c>
      <c r="AU38" s="87"/>
      <c r="AV38" s="87"/>
      <c r="AW38" s="87"/>
      <c r="AX38" s="87"/>
      <c r="AY38" s="87">
        <f>AZ37+BA37+BB37+BC37</f>
        <v>30</v>
      </c>
      <c r="AZ38" s="87"/>
      <c r="BA38" s="87"/>
      <c r="BB38" s="87"/>
      <c r="BC38" s="86"/>
      <c r="BD38" s="1646" t="s">
        <v>204</v>
      </c>
      <c r="BE38" s="1647"/>
      <c r="BF38" s="9"/>
      <c r="BG38" s="9"/>
    </row>
    <row r="39" spans="2:58" ht="13.5" customHeight="1" thickBot="1">
      <c r="B39" s="25"/>
      <c r="C39" s="25"/>
      <c r="D39" s="25"/>
      <c r="E39" s="25"/>
      <c r="R39" s="1732" t="s">
        <v>69</v>
      </c>
      <c r="S39" s="1732"/>
      <c r="T39" s="1732"/>
      <c r="U39" s="1732"/>
      <c r="V39" s="1732"/>
      <c r="W39" s="1732"/>
      <c r="X39" s="1732"/>
      <c r="Y39" s="1732"/>
      <c r="Z39" s="1732"/>
      <c r="AA39" s="1732"/>
      <c r="AB39" s="1732"/>
      <c r="AC39" s="1732"/>
      <c r="AD39" s="1732"/>
      <c r="AS39" s="1732" t="s">
        <v>70</v>
      </c>
      <c r="AT39" s="1732"/>
      <c r="AU39" s="1732"/>
      <c r="AV39" s="1732"/>
      <c r="AW39" s="1732"/>
      <c r="AX39" s="1732"/>
      <c r="AY39" s="1732"/>
      <c r="AZ39" s="1732"/>
      <c r="BA39" s="1732"/>
      <c r="BB39" s="1732"/>
      <c r="BC39" s="1732"/>
      <c r="BD39" s="1648"/>
      <c r="BE39" s="1649"/>
      <c r="BF39" s="88"/>
    </row>
    <row r="40" spans="2:58" ht="13.5" thickBot="1">
      <c r="B40" s="1657" t="s">
        <v>16</v>
      </c>
      <c r="C40" s="1658"/>
      <c r="D40" s="1652" t="s">
        <v>71</v>
      </c>
      <c r="E40" s="1659"/>
      <c r="F40" s="1659"/>
      <c r="G40" s="1659"/>
      <c r="H40" s="1659"/>
      <c r="I40" s="1659"/>
      <c r="J40" s="1659"/>
      <c r="K40" s="1659"/>
      <c r="L40" s="1659"/>
      <c r="M40" s="1659"/>
      <c r="N40" s="1659"/>
      <c r="O40" s="1659"/>
      <c r="P40" s="1659"/>
      <c r="Q40" s="1659"/>
      <c r="R40" s="1659"/>
      <c r="S40" s="1659"/>
      <c r="T40" s="1659"/>
      <c r="U40" s="1659"/>
      <c r="V40" s="1659"/>
      <c r="W40" s="1659"/>
      <c r="X40" s="1659"/>
      <c r="Y40" s="1659"/>
      <c r="Z40" s="1659"/>
      <c r="AA40" s="1659"/>
      <c r="AB40" s="1652" t="s">
        <v>72</v>
      </c>
      <c r="AC40" s="1652"/>
      <c r="AD40" s="1652"/>
      <c r="AE40" s="1652"/>
      <c r="AF40" s="1652" t="s">
        <v>73</v>
      </c>
      <c r="AG40" s="1652"/>
      <c r="AH40" s="1652"/>
      <c r="AI40" s="1652"/>
      <c r="AJ40" s="1652" t="s">
        <v>74</v>
      </c>
      <c r="AK40" s="1652"/>
      <c r="AL40" s="1652"/>
      <c r="AM40" s="1652"/>
      <c r="AN40" s="1652"/>
      <c r="AO40" s="1652"/>
      <c r="AP40" s="1652"/>
      <c r="AQ40" s="1652"/>
      <c r="AR40" s="89"/>
      <c r="AS40" s="1652" t="s">
        <v>75</v>
      </c>
      <c r="AT40" s="1653"/>
      <c r="AU40" s="1653"/>
      <c r="AV40" s="1653"/>
      <c r="AW40" s="1653"/>
      <c r="AX40" s="1652" t="s">
        <v>76</v>
      </c>
      <c r="AY40" s="1653"/>
      <c r="AZ40" s="1653"/>
      <c r="BA40" s="1653"/>
      <c r="BB40" s="1653"/>
      <c r="BC40" s="1653"/>
      <c r="BD40" s="90"/>
      <c r="BE40" s="90"/>
      <c r="BF40" s="91"/>
    </row>
    <row r="41" spans="2:57" ht="15.75" thickBot="1">
      <c r="B41" s="1660"/>
      <c r="C41" s="1661"/>
      <c r="D41" s="1650" t="s">
        <v>77</v>
      </c>
      <c r="E41" s="1650"/>
      <c r="F41" s="1650"/>
      <c r="G41" s="1650"/>
      <c r="H41" s="1650"/>
      <c r="I41" s="1650"/>
      <c r="J41" s="1650"/>
      <c r="K41" s="1650"/>
      <c r="L41" s="1650"/>
      <c r="M41" s="1650"/>
      <c r="N41" s="1650"/>
      <c r="O41" s="1650"/>
      <c r="P41" s="1650"/>
      <c r="Q41" s="1650"/>
      <c r="R41" s="1650"/>
      <c r="S41" s="1650"/>
      <c r="T41" s="1650"/>
      <c r="U41" s="1650"/>
      <c r="V41" s="1650"/>
      <c r="W41" s="1650"/>
      <c r="X41" s="1650"/>
      <c r="Y41" s="1650"/>
      <c r="Z41" s="1650"/>
      <c r="AA41" s="1650"/>
      <c r="AB41" s="1650"/>
      <c r="AC41" s="1650"/>
      <c r="AD41" s="1650"/>
      <c r="AE41" s="1650"/>
      <c r="AF41" s="1650"/>
      <c r="AG41" s="1650"/>
      <c r="AH41" s="1650"/>
      <c r="AI41" s="1650"/>
      <c r="AJ41" s="1650"/>
      <c r="AK41" s="1650"/>
      <c r="AL41" s="1650"/>
      <c r="AM41" s="1650"/>
      <c r="AN41" s="1650"/>
      <c r="AO41" s="1650"/>
      <c r="AP41" s="1650"/>
      <c r="AQ41" s="1650"/>
      <c r="AR41" s="92"/>
      <c r="AS41" s="1651"/>
      <c r="AT41" s="1651"/>
      <c r="AU41" s="1651"/>
      <c r="AV41" s="1651"/>
      <c r="AW41" s="1651"/>
      <c r="AX41" s="1651"/>
      <c r="AY41" s="1651"/>
      <c r="AZ41" s="1651"/>
      <c r="BA41" s="1651"/>
      <c r="BB41" s="1651"/>
      <c r="BC41" s="1651"/>
      <c r="BD41" s="88"/>
      <c r="BE41" s="88"/>
    </row>
    <row r="42" spans="2:57" ht="14.25" customHeight="1" thickBot="1">
      <c r="B42" s="1725"/>
      <c r="C42" s="1726"/>
      <c r="D42" s="1650" t="s">
        <v>78</v>
      </c>
      <c r="E42" s="1650"/>
      <c r="F42" s="1650"/>
      <c r="G42" s="1650"/>
      <c r="H42" s="1650"/>
      <c r="I42" s="1650"/>
      <c r="J42" s="1650"/>
      <c r="K42" s="1650"/>
      <c r="L42" s="1650"/>
      <c r="M42" s="1650"/>
      <c r="N42" s="1650"/>
      <c r="O42" s="1650"/>
      <c r="P42" s="1650"/>
      <c r="Q42" s="1650"/>
      <c r="R42" s="1650"/>
      <c r="S42" s="1650"/>
      <c r="T42" s="1650"/>
      <c r="U42" s="1650"/>
      <c r="V42" s="1650"/>
      <c r="W42" s="1650"/>
      <c r="X42" s="1650"/>
      <c r="Y42" s="1650"/>
      <c r="Z42" s="1650"/>
      <c r="AA42" s="1650"/>
      <c r="AB42" s="1650"/>
      <c r="AC42" s="1650"/>
      <c r="AD42" s="1650"/>
      <c r="AE42" s="1650"/>
      <c r="AF42" s="1650"/>
      <c r="AG42" s="1650"/>
      <c r="AH42" s="1650"/>
      <c r="AI42" s="1650"/>
      <c r="AJ42" s="1650"/>
      <c r="AK42" s="1650"/>
      <c r="AL42" s="1650"/>
      <c r="AM42" s="1650"/>
      <c r="AN42" s="1650"/>
      <c r="AO42" s="1650"/>
      <c r="AP42" s="1650"/>
      <c r="AQ42" s="1650"/>
      <c r="AR42" s="92"/>
      <c r="AS42" s="1651"/>
      <c r="AT42" s="1651"/>
      <c r="AU42" s="1651"/>
      <c r="AV42" s="1651"/>
      <c r="AW42" s="1651"/>
      <c r="AX42" s="1651"/>
      <c r="AY42" s="1651"/>
      <c r="AZ42" s="1651"/>
      <c r="BA42" s="1651"/>
      <c r="BB42" s="1651"/>
      <c r="BC42" s="1651"/>
      <c r="BD42" s="88"/>
      <c r="BE42" s="88"/>
    </row>
    <row r="43" ht="7.5" customHeight="1"/>
    <row r="44" spans="1:57" ht="18">
      <c r="A44" s="1724" t="s">
        <v>169</v>
      </c>
      <c r="B44" s="1724"/>
      <c r="C44" s="1724"/>
      <c r="D44" s="1724"/>
      <c r="E44" s="1724"/>
      <c r="F44" s="1724"/>
      <c r="G44" s="1724"/>
      <c r="H44" s="1724"/>
      <c r="I44" s="1724"/>
      <c r="J44" s="1724"/>
      <c r="K44" s="1724"/>
      <c r="L44" s="1724"/>
      <c r="M44" s="1724"/>
      <c r="N44" s="1724"/>
      <c r="O44" s="1724"/>
      <c r="P44" s="1724"/>
      <c r="Q44" s="1724"/>
      <c r="R44" s="1724"/>
      <c r="S44" s="1724"/>
      <c r="T44" s="93"/>
      <c r="U44" s="93"/>
      <c r="V44" s="1727" t="s">
        <v>173</v>
      </c>
      <c r="W44" s="1728"/>
      <c r="X44" s="1728"/>
      <c r="Y44" s="1728"/>
      <c r="Z44" s="1728"/>
      <c r="AA44" s="1728"/>
      <c r="AB44" s="1728"/>
      <c r="AC44" s="1728"/>
      <c r="AD44" s="1728"/>
      <c r="AE44" s="1728"/>
      <c r="AF44" s="1728"/>
      <c r="AG44" s="1728"/>
      <c r="AH44" s="1728"/>
      <c r="AI44" s="1728"/>
      <c r="AJ44" s="1728"/>
      <c r="AK44" s="1728"/>
      <c r="AL44" s="1728"/>
      <c r="AM44" s="1728"/>
      <c r="AN44" s="1728"/>
      <c r="AO44" s="1728"/>
      <c r="AP44" s="1728"/>
      <c r="AQ44" s="1728"/>
      <c r="AR44" s="1728"/>
      <c r="AS44" s="1728"/>
      <c r="AT44" s="1728"/>
      <c r="AU44" s="1728"/>
      <c r="AV44" s="1728"/>
      <c r="AW44" s="1728"/>
      <c r="AX44" s="1728"/>
      <c r="AY44" s="1728"/>
      <c r="AZ44" s="1728"/>
      <c r="BA44" s="1728"/>
      <c r="BB44" s="1728"/>
      <c r="BC44" s="1728"/>
      <c r="BD44" s="1728"/>
      <c r="BE44" s="1728"/>
    </row>
    <row r="45" spans="1:55" s="91" customFormat="1" ht="10.5" customHeight="1">
      <c r="A45" s="1654"/>
      <c r="B45" s="1654"/>
      <c r="C45" s="1654"/>
      <c r="D45" s="1654"/>
      <c r="E45" s="1654"/>
      <c r="F45" s="1654"/>
      <c r="G45" s="1654"/>
      <c r="H45" s="1654"/>
      <c r="I45" s="1654"/>
      <c r="J45" s="1654"/>
      <c r="K45" s="1654"/>
      <c r="L45" s="1654"/>
      <c r="S45" s="95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1655" t="s">
        <v>79</v>
      </c>
      <c r="AR45" s="1655"/>
      <c r="AS45" s="1655"/>
      <c r="AT45" s="96"/>
      <c r="AU45" s="96"/>
      <c r="AV45" s="1656" t="s">
        <v>80</v>
      </c>
      <c r="AW45" s="1656"/>
      <c r="AX45" s="1656"/>
      <c r="AY45" s="1656"/>
      <c r="AZ45" s="1656"/>
      <c r="BA45" s="1656"/>
      <c r="BB45" s="1656"/>
      <c r="BC45" s="1656"/>
    </row>
    <row r="46" spans="1:57" ht="18">
      <c r="A46" s="1724" t="s">
        <v>169</v>
      </c>
      <c r="B46" s="1724"/>
      <c r="C46" s="1724"/>
      <c r="D46" s="1724"/>
      <c r="E46" s="1724"/>
      <c r="F46" s="1724"/>
      <c r="G46" s="1724"/>
      <c r="H46" s="1724"/>
      <c r="I46" s="1724"/>
      <c r="J46" s="1724"/>
      <c r="K46" s="1724"/>
      <c r="L46" s="1724"/>
      <c r="M46" s="1724"/>
      <c r="N46" s="1724"/>
      <c r="O46" s="1724"/>
      <c r="P46" s="1724"/>
      <c r="Q46" s="1724"/>
      <c r="R46" s="1724"/>
      <c r="S46" s="1724"/>
      <c r="T46" s="93"/>
      <c r="U46" s="93"/>
      <c r="V46" s="1727" t="s">
        <v>171</v>
      </c>
      <c r="W46" s="1728"/>
      <c r="X46" s="1728"/>
      <c r="Y46" s="1728"/>
      <c r="Z46" s="1728"/>
      <c r="AA46" s="1728"/>
      <c r="AB46" s="1728"/>
      <c r="AC46" s="1728"/>
      <c r="AD46" s="1728"/>
      <c r="AE46" s="1728"/>
      <c r="AF46" s="1728"/>
      <c r="AG46" s="1728"/>
      <c r="AH46" s="1728"/>
      <c r="AI46" s="1728"/>
      <c r="AJ46" s="1728"/>
      <c r="AK46" s="1728"/>
      <c r="AL46" s="1728"/>
      <c r="AM46" s="1728"/>
      <c r="AN46" s="1728"/>
      <c r="AO46" s="1728"/>
      <c r="AP46" s="1728"/>
      <c r="AQ46" s="1728"/>
      <c r="AR46" s="1728"/>
      <c r="AS46" s="1728"/>
      <c r="AT46" s="1728"/>
      <c r="AU46" s="1728"/>
      <c r="AV46" s="1728"/>
      <c r="AW46" s="1728"/>
      <c r="AX46" s="1728"/>
      <c r="AY46" s="1728"/>
      <c r="AZ46" s="1728"/>
      <c r="BA46" s="1728"/>
      <c r="BB46" s="1728"/>
      <c r="BC46" s="1728"/>
      <c r="BD46" s="1728"/>
      <c r="BE46" s="1728"/>
    </row>
    <row r="47" spans="1:57" s="91" customFormat="1" ht="15.75" customHeight="1">
      <c r="A47" s="1654"/>
      <c r="B47" s="1654"/>
      <c r="C47" s="1654"/>
      <c r="D47" s="1654"/>
      <c r="E47" s="1654"/>
      <c r="F47" s="1654"/>
      <c r="G47" s="1654"/>
      <c r="H47" s="1654"/>
      <c r="I47" s="1654"/>
      <c r="J47" s="1654"/>
      <c r="K47" s="1654"/>
      <c r="L47" s="1654"/>
      <c r="S47" s="95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1655" t="s">
        <v>79</v>
      </c>
      <c r="AR47" s="1655"/>
      <c r="AS47" s="1655"/>
      <c r="AT47" s="97"/>
      <c r="AU47" s="97"/>
      <c r="AV47" s="1656" t="s">
        <v>80</v>
      </c>
      <c r="AW47" s="1656"/>
      <c r="AX47" s="1656"/>
      <c r="AY47" s="1656"/>
      <c r="AZ47" s="1656"/>
      <c r="BA47" s="1656"/>
      <c r="BB47" s="1656"/>
      <c r="BC47" s="1656"/>
      <c r="BE47" s="91" t="s">
        <v>172</v>
      </c>
    </row>
    <row r="48" spans="2:59" s="91" customFormat="1" ht="12.75">
      <c r="B48" s="88"/>
      <c r="C48" s="1662"/>
      <c r="D48" s="1662"/>
      <c r="E48" s="1662"/>
      <c r="F48" s="1662"/>
      <c r="G48" s="1662"/>
      <c r="H48" s="1662"/>
      <c r="I48" s="1662"/>
      <c r="J48" s="1662"/>
      <c r="K48" s="1662"/>
      <c r="L48" s="1662"/>
      <c r="M48" s="1662"/>
      <c r="N48" s="1662"/>
      <c r="O48" s="114"/>
      <c r="P48" s="1700"/>
      <c r="Q48" s="1700"/>
      <c r="R48" s="1700"/>
      <c r="S48" s="1700"/>
      <c r="T48" s="1700"/>
      <c r="U48" s="1700"/>
      <c r="V48" s="1700"/>
      <c r="W48" s="1700"/>
      <c r="X48" s="1700"/>
      <c r="Y48" s="1700"/>
      <c r="Z48" s="1700"/>
      <c r="AA48" s="1700"/>
      <c r="AB48" s="1700"/>
      <c r="AC48" s="1700"/>
      <c r="AD48" s="1700"/>
      <c r="AE48" s="1700"/>
      <c r="AF48" s="1700"/>
      <c r="AG48" s="1700"/>
      <c r="AH48" s="1700"/>
      <c r="AI48" s="1700"/>
      <c r="AJ48" s="1700"/>
      <c r="AK48" s="1700"/>
      <c r="AL48" s="1700"/>
      <c r="AM48" s="1700"/>
      <c r="AN48" s="1700"/>
      <c r="AO48" s="1700"/>
      <c r="AP48" s="1700"/>
      <c r="AQ48" s="1700"/>
      <c r="AR48" s="1700"/>
      <c r="AS48" s="1700"/>
      <c r="AT48" s="1700"/>
      <c r="AU48" s="1700"/>
      <c r="AV48" s="1700"/>
      <c r="AW48" s="1700"/>
      <c r="AX48" s="1700"/>
      <c r="AY48" s="1700"/>
      <c r="AZ48" s="1700"/>
      <c r="BA48" s="1700"/>
      <c r="BB48" s="1700"/>
      <c r="BC48" s="1700"/>
      <c r="BD48" s="1700"/>
      <c r="BE48" s="1700"/>
      <c r="BF48" s="1700"/>
      <c r="BG48" s="1700"/>
    </row>
    <row r="49" spans="2:59" s="91" customFormat="1" ht="12.75">
      <c r="B49" s="88"/>
      <c r="C49" s="1662"/>
      <c r="D49" s="1662"/>
      <c r="E49" s="1662"/>
      <c r="F49" s="1662"/>
      <c r="G49" s="1662"/>
      <c r="H49" s="1662"/>
      <c r="I49" s="1662"/>
      <c r="J49" s="1662"/>
      <c r="K49" s="1662"/>
      <c r="L49" s="1662"/>
      <c r="M49" s="1662"/>
      <c r="N49" s="1662"/>
      <c r="O49" s="114"/>
      <c r="P49" s="1700"/>
      <c r="Q49" s="1700"/>
      <c r="R49" s="1700"/>
      <c r="S49" s="1700"/>
      <c r="T49" s="1700"/>
      <c r="U49" s="1700"/>
      <c r="V49" s="1700"/>
      <c r="W49" s="1700"/>
      <c r="X49" s="1700"/>
      <c r="Y49" s="1700"/>
      <c r="Z49" s="1700"/>
      <c r="AA49" s="1700"/>
      <c r="AB49" s="1700"/>
      <c r="AC49" s="1700"/>
      <c r="AD49" s="1700"/>
      <c r="AE49" s="1700"/>
      <c r="AF49" s="1700"/>
      <c r="AG49" s="1700"/>
      <c r="AH49" s="1700"/>
      <c r="AI49" s="1700"/>
      <c r="AJ49" s="1700"/>
      <c r="AK49" s="1700"/>
      <c r="AL49" s="1700"/>
      <c r="AM49" s="1700"/>
      <c r="AN49" s="1700"/>
      <c r="AO49" s="1700"/>
      <c r="AP49" s="1700"/>
      <c r="AQ49" s="1700"/>
      <c r="AR49" s="1700"/>
      <c r="AS49" s="1700"/>
      <c r="AT49" s="1700"/>
      <c r="AU49" s="1700"/>
      <c r="AV49" s="1700"/>
      <c r="AW49" s="1700"/>
      <c r="AX49" s="1700"/>
      <c r="AY49" s="1700"/>
      <c r="AZ49" s="1700"/>
      <c r="BA49" s="1700"/>
      <c r="BB49" s="1700"/>
      <c r="BC49" s="1700"/>
      <c r="BD49" s="1700"/>
      <c r="BE49" s="1700"/>
      <c r="BF49" s="1700"/>
      <c r="BG49" s="1700"/>
    </row>
    <row r="50" spans="2:59" s="91" customFormat="1" ht="12.75">
      <c r="B50" s="88"/>
      <c r="C50" s="1662"/>
      <c r="D50" s="1662"/>
      <c r="E50" s="1662"/>
      <c r="F50" s="1662"/>
      <c r="G50" s="1662"/>
      <c r="H50" s="1662"/>
      <c r="I50" s="1662"/>
      <c r="J50" s="1662"/>
      <c r="K50" s="1662"/>
      <c r="L50" s="1662"/>
      <c r="M50" s="1662"/>
      <c r="N50" s="1662"/>
      <c r="O50" s="114"/>
      <c r="P50" s="1700"/>
      <c r="Q50" s="1700"/>
      <c r="R50" s="1700"/>
      <c r="S50" s="1700"/>
      <c r="T50" s="1700"/>
      <c r="U50" s="1700"/>
      <c r="V50" s="1700"/>
      <c r="W50" s="1700"/>
      <c r="X50" s="1700"/>
      <c r="Y50" s="1700"/>
      <c r="Z50" s="1700"/>
      <c r="AA50" s="1700"/>
      <c r="AB50" s="1700"/>
      <c r="AC50" s="1700"/>
      <c r="AD50" s="1700"/>
      <c r="AE50" s="1700"/>
      <c r="AF50" s="1700"/>
      <c r="AG50" s="1700"/>
      <c r="AH50" s="1700"/>
      <c r="AI50" s="1700"/>
      <c r="AJ50" s="1700"/>
      <c r="AK50" s="1700"/>
      <c r="AL50" s="1700"/>
      <c r="AM50" s="1700"/>
      <c r="AN50" s="1700"/>
      <c r="AO50" s="1700"/>
      <c r="AP50" s="1700"/>
      <c r="AQ50" s="1700"/>
      <c r="AR50" s="1700"/>
      <c r="AS50" s="1700"/>
      <c r="AT50" s="1700"/>
      <c r="AU50" s="1700"/>
      <c r="AV50" s="1700"/>
      <c r="AW50" s="1700"/>
      <c r="AX50" s="1700"/>
      <c r="AY50" s="1700"/>
      <c r="AZ50" s="1700"/>
      <c r="BA50" s="1700"/>
      <c r="BB50" s="1700"/>
      <c r="BC50" s="1700"/>
      <c r="BD50" s="1700"/>
      <c r="BE50" s="1700"/>
      <c r="BF50" s="1700"/>
      <c r="BG50" s="1700"/>
    </row>
    <row r="51" spans="2:59" s="91" customFormat="1" ht="12.75">
      <c r="B51" s="88"/>
      <c r="C51" s="1662"/>
      <c r="D51" s="1662"/>
      <c r="E51" s="1662"/>
      <c r="F51" s="1662"/>
      <c r="G51" s="1662"/>
      <c r="H51" s="1662"/>
      <c r="I51" s="1662"/>
      <c r="J51" s="1662"/>
      <c r="K51" s="1662"/>
      <c r="L51" s="1662"/>
      <c r="M51" s="1662"/>
      <c r="N51" s="1662"/>
      <c r="O51" s="114"/>
      <c r="P51" s="1700"/>
      <c r="Q51" s="1700"/>
      <c r="R51" s="1700"/>
      <c r="S51" s="1700"/>
      <c r="T51" s="1700"/>
      <c r="U51" s="1700"/>
      <c r="V51" s="1700"/>
      <c r="W51" s="1700"/>
      <c r="X51" s="1700"/>
      <c r="Y51" s="1700"/>
      <c r="Z51" s="1700"/>
      <c r="AA51" s="1700"/>
      <c r="AB51" s="1700"/>
      <c r="AC51" s="1700"/>
      <c r="AD51" s="1700"/>
      <c r="AE51" s="1700"/>
      <c r="AF51" s="1700"/>
      <c r="AG51" s="1700"/>
      <c r="AH51" s="1700"/>
      <c r="AI51" s="1700"/>
      <c r="AJ51" s="1700"/>
      <c r="AK51" s="1700"/>
      <c r="AL51" s="1700"/>
      <c r="AM51" s="1700"/>
      <c r="AN51" s="1700"/>
      <c r="AO51" s="1700"/>
      <c r="AP51" s="1700"/>
      <c r="AQ51" s="1700"/>
      <c r="AR51" s="1700"/>
      <c r="AS51" s="1700"/>
      <c r="AT51" s="1700"/>
      <c r="AU51" s="1700"/>
      <c r="AV51" s="1700"/>
      <c r="AW51" s="1700"/>
      <c r="AX51" s="1700"/>
      <c r="AY51" s="1700"/>
      <c r="AZ51" s="1700"/>
      <c r="BA51" s="1700"/>
      <c r="BB51" s="1700"/>
      <c r="BC51" s="1700"/>
      <c r="BD51" s="1700"/>
      <c r="BE51" s="1700"/>
      <c r="BF51" s="1700"/>
      <c r="BG51" s="1700"/>
    </row>
    <row r="52" spans="2:59" s="91" customFormat="1" ht="12.75">
      <c r="B52" s="88"/>
      <c r="C52" s="1662"/>
      <c r="D52" s="1662"/>
      <c r="E52" s="1662"/>
      <c r="F52" s="1662"/>
      <c r="G52" s="1662"/>
      <c r="H52" s="1662"/>
      <c r="I52" s="1662"/>
      <c r="J52" s="1662"/>
      <c r="K52" s="1662"/>
      <c r="L52" s="1662"/>
      <c r="M52" s="1662"/>
      <c r="N52" s="1662"/>
      <c r="O52" s="114"/>
      <c r="P52" s="1700"/>
      <c r="Q52" s="1700"/>
      <c r="R52" s="1700"/>
      <c r="S52" s="1700"/>
      <c r="T52" s="1700"/>
      <c r="U52" s="1700"/>
      <c r="V52" s="1700"/>
      <c r="W52" s="1700"/>
      <c r="X52" s="1700"/>
      <c r="Y52" s="1700"/>
      <c r="Z52" s="1700"/>
      <c r="AA52" s="1700"/>
      <c r="AB52" s="1700"/>
      <c r="AC52" s="1700"/>
      <c r="AD52" s="1700"/>
      <c r="AE52" s="1700"/>
      <c r="AF52" s="1700"/>
      <c r="AG52" s="1700"/>
      <c r="AH52" s="1700"/>
      <c r="AI52" s="1700"/>
      <c r="AJ52" s="1700"/>
      <c r="AK52" s="1700"/>
      <c r="AL52" s="1700"/>
      <c r="AM52" s="1700"/>
      <c r="AN52" s="1700"/>
      <c r="AO52" s="1700"/>
      <c r="AP52" s="1700"/>
      <c r="AQ52" s="1700"/>
      <c r="AR52" s="1700"/>
      <c r="AS52" s="1700"/>
      <c r="AT52" s="1700"/>
      <c r="AU52" s="1700"/>
      <c r="AV52" s="1700"/>
      <c r="AW52" s="1700"/>
      <c r="AX52" s="1700"/>
      <c r="AY52" s="1700"/>
      <c r="AZ52" s="1700"/>
      <c r="BA52" s="1700"/>
      <c r="BB52" s="1700"/>
      <c r="BC52" s="1700"/>
      <c r="BD52" s="1700"/>
      <c r="BE52" s="1700"/>
      <c r="BF52" s="1700"/>
      <c r="BG52" s="1700"/>
    </row>
    <row r="53" spans="2:59" s="91" customFormat="1" ht="12.75">
      <c r="B53" s="88"/>
      <c r="C53" s="1662"/>
      <c r="D53" s="1662"/>
      <c r="E53" s="1662"/>
      <c r="F53" s="1662"/>
      <c r="G53" s="1662"/>
      <c r="H53" s="1662"/>
      <c r="I53" s="1662"/>
      <c r="J53" s="1662"/>
      <c r="K53" s="1662"/>
      <c r="L53" s="1662"/>
      <c r="M53" s="1662"/>
      <c r="N53" s="1662"/>
      <c r="O53" s="114"/>
      <c r="P53" s="1700"/>
      <c r="Q53" s="1700"/>
      <c r="R53" s="1700"/>
      <c r="S53" s="1700"/>
      <c r="T53" s="1700"/>
      <c r="U53" s="1700"/>
      <c r="V53" s="1700"/>
      <c r="W53" s="1700"/>
      <c r="X53" s="1700"/>
      <c r="Y53" s="1700"/>
      <c r="Z53" s="1700"/>
      <c r="AA53" s="1700"/>
      <c r="AB53" s="1700"/>
      <c r="AC53" s="1700"/>
      <c r="AD53" s="1700"/>
      <c r="AE53" s="1700"/>
      <c r="AF53" s="1700"/>
      <c r="AG53" s="1700"/>
      <c r="AH53" s="1700"/>
      <c r="AI53" s="1700"/>
      <c r="AJ53" s="1700"/>
      <c r="AK53" s="1700"/>
      <c r="AL53" s="1700"/>
      <c r="AM53" s="1700"/>
      <c r="AN53" s="1700"/>
      <c r="AO53" s="1700"/>
      <c r="AP53" s="1700"/>
      <c r="AQ53" s="1700"/>
      <c r="AR53" s="1700"/>
      <c r="AS53" s="1700"/>
      <c r="AT53" s="1700"/>
      <c r="AU53" s="1700"/>
      <c r="AV53" s="1700"/>
      <c r="AW53" s="1700"/>
      <c r="AX53" s="1700"/>
      <c r="AY53" s="1700"/>
      <c r="AZ53" s="1700"/>
      <c r="BA53" s="1700"/>
      <c r="BB53" s="1700"/>
      <c r="BC53" s="1700"/>
      <c r="BD53" s="1700"/>
      <c r="BE53" s="1700"/>
      <c r="BF53" s="1700"/>
      <c r="BG53" s="1700"/>
    </row>
    <row r="54" spans="2:59" s="91" customFormat="1" ht="12.75">
      <c r="B54" s="88"/>
      <c r="C54" s="1662"/>
      <c r="D54" s="1662"/>
      <c r="E54" s="1662"/>
      <c r="F54" s="1662"/>
      <c r="G54" s="1662"/>
      <c r="H54" s="1662"/>
      <c r="I54" s="1662"/>
      <c r="J54" s="1662"/>
      <c r="K54" s="1662"/>
      <c r="L54" s="1662"/>
      <c r="M54" s="1662"/>
      <c r="N54" s="1662"/>
      <c r="O54" s="114"/>
      <c r="P54" s="1700"/>
      <c r="Q54" s="1700"/>
      <c r="R54" s="1700"/>
      <c r="S54" s="1700"/>
      <c r="T54" s="1700"/>
      <c r="U54" s="1700"/>
      <c r="V54" s="1700"/>
      <c r="W54" s="1700"/>
      <c r="X54" s="1700"/>
      <c r="Y54" s="1700"/>
      <c r="Z54" s="1700"/>
      <c r="AA54" s="1700"/>
      <c r="AB54" s="1700"/>
      <c r="AC54" s="1700"/>
      <c r="AD54" s="1700"/>
      <c r="AE54" s="1700"/>
      <c r="AF54" s="1700"/>
      <c r="AG54" s="1700"/>
      <c r="AH54" s="1700"/>
      <c r="AI54" s="1700"/>
      <c r="AJ54" s="1700"/>
      <c r="AK54" s="1700"/>
      <c r="AL54" s="1700"/>
      <c r="AM54" s="1700"/>
      <c r="AN54" s="1700"/>
      <c r="AO54" s="1700"/>
      <c r="AP54" s="1700"/>
      <c r="AQ54" s="1700"/>
      <c r="AR54" s="1700"/>
      <c r="AS54" s="1700"/>
      <c r="AT54" s="1700"/>
      <c r="AU54" s="1700"/>
      <c r="AV54" s="1700"/>
      <c r="AW54" s="1700"/>
      <c r="AX54" s="1700"/>
      <c r="AY54" s="1700"/>
      <c r="AZ54" s="1700"/>
      <c r="BA54" s="1700"/>
      <c r="BB54" s="1700"/>
      <c r="BC54" s="1700"/>
      <c r="BD54" s="1700"/>
      <c r="BE54" s="1700"/>
      <c r="BF54" s="1700"/>
      <c r="BG54" s="1700"/>
    </row>
    <row r="55" spans="2:59" s="91" customFormat="1" ht="12.75">
      <c r="B55" s="88"/>
      <c r="C55" s="1662"/>
      <c r="D55" s="1662"/>
      <c r="E55" s="1662"/>
      <c r="F55" s="1662"/>
      <c r="G55" s="1662"/>
      <c r="H55" s="1662"/>
      <c r="I55" s="1662"/>
      <c r="J55" s="1662"/>
      <c r="K55" s="1662"/>
      <c r="L55" s="1662"/>
      <c r="M55" s="1662"/>
      <c r="N55" s="1662"/>
      <c r="O55" s="114"/>
      <c r="P55" s="1700"/>
      <c r="Q55" s="1700"/>
      <c r="R55" s="1700"/>
      <c r="S55" s="1700"/>
      <c r="T55" s="1700"/>
      <c r="U55" s="1700"/>
      <c r="V55" s="1700"/>
      <c r="W55" s="1700"/>
      <c r="X55" s="1700"/>
      <c r="Y55" s="1700"/>
      <c r="Z55" s="1700"/>
      <c r="AA55" s="1700"/>
      <c r="AB55" s="1700"/>
      <c r="AC55" s="1700"/>
      <c r="AD55" s="1700"/>
      <c r="AE55" s="1700"/>
      <c r="AF55" s="1700"/>
      <c r="AG55" s="1700"/>
      <c r="AH55" s="1700"/>
      <c r="AI55" s="1700"/>
      <c r="AJ55" s="1700"/>
      <c r="AK55" s="1700"/>
      <c r="AL55" s="1700"/>
      <c r="AM55" s="1700"/>
      <c r="AN55" s="1700"/>
      <c r="AO55" s="1700"/>
      <c r="AP55" s="1700"/>
      <c r="AQ55" s="1700"/>
      <c r="AR55" s="1700"/>
      <c r="AS55" s="1700"/>
      <c r="AT55" s="1700"/>
      <c r="AU55" s="1700"/>
      <c r="AV55" s="1700"/>
      <c r="AW55" s="1700"/>
      <c r="AX55" s="1700"/>
      <c r="AY55" s="1700"/>
      <c r="AZ55" s="1700"/>
      <c r="BA55" s="1700"/>
      <c r="BB55" s="1700"/>
      <c r="BC55" s="1700"/>
      <c r="BD55" s="1700"/>
      <c r="BE55" s="1700"/>
      <c r="BF55" s="1700"/>
      <c r="BG55" s="1700"/>
    </row>
    <row r="56" spans="2:59" s="91" customFormat="1" ht="12.75">
      <c r="B56" s="88"/>
      <c r="C56" s="1662"/>
      <c r="D56" s="1662"/>
      <c r="E56" s="1662"/>
      <c r="F56" s="1662"/>
      <c r="G56" s="1662"/>
      <c r="H56" s="1662"/>
      <c r="I56" s="1662"/>
      <c r="J56" s="1662"/>
      <c r="K56" s="1662"/>
      <c r="L56" s="1662"/>
      <c r="M56" s="1662"/>
      <c r="N56" s="1662"/>
      <c r="O56" s="114"/>
      <c r="P56" s="1700"/>
      <c r="Q56" s="1700"/>
      <c r="R56" s="1700"/>
      <c r="S56" s="1700"/>
      <c r="T56" s="1700"/>
      <c r="U56" s="1700"/>
      <c r="V56" s="1700"/>
      <c r="W56" s="1700"/>
      <c r="X56" s="1700"/>
      <c r="Y56" s="1700"/>
      <c r="Z56" s="1700"/>
      <c r="AA56" s="1700"/>
      <c r="AB56" s="1700"/>
      <c r="AC56" s="1700"/>
      <c r="AD56" s="1700"/>
      <c r="AE56" s="1700"/>
      <c r="AF56" s="1700"/>
      <c r="AG56" s="1700"/>
      <c r="AH56" s="1700"/>
      <c r="AI56" s="1700"/>
      <c r="AJ56" s="1700"/>
      <c r="AK56" s="1700"/>
      <c r="AL56" s="1700"/>
      <c r="AM56" s="1700"/>
      <c r="AN56" s="1700"/>
      <c r="AO56" s="1700"/>
      <c r="AP56" s="1700"/>
      <c r="AQ56" s="1700"/>
      <c r="AR56" s="1700"/>
      <c r="AS56" s="1700"/>
      <c r="AT56" s="1700"/>
      <c r="AU56" s="1700"/>
      <c r="AV56" s="1700"/>
      <c r="AW56" s="1700"/>
      <c r="AX56" s="1700"/>
      <c r="AY56" s="1700"/>
      <c r="AZ56" s="1700"/>
      <c r="BA56" s="1700"/>
      <c r="BB56" s="1700"/>
      <c r="BC56" s="1700"/>
      <c r="BD56" s="1700"/>
      <c r="BE56" s="1700"/>
      <c r="BF56" s="1700"/>
      <c r="BG56" s="1700"/>
    </row>
    <row r="57" spans="2:59" s="91" customFormat="1" ht="12.75">
      <c r="B57" s="88"/>
      <c r="C57" s="1662"/>
      <c r="D57" s="1662"/>
      <c r="E57" s="1662"/>
      <c r="F57" s="1662"/>
      <c r="G57" s="1662"/>
      <c r="H57" s="1662"/>
      <c r="I57" s="1662"/>
      <c r="J57" s="1662"/>
      <c r="K57" s="1662"/>
      <c r="L57" s="1662"/>
      <c r="M57" s="1662"/>
      <c r="N57" s="1662"/>
      <c r="O57" s="114"/>
      <c r="P57" s="1700"/>
      <c r="Q57" s="1700"/>
      <c r="R57" s="1700"/>
      <c r="S57" s="1700"/>
      <c r="T57" s="1700"/>
      <c r="U57" s="1700"/>
      <c r="V57" s="1700"/>
      <c r="W57" s="1700"/>
      <c r="X57" s="1700"/>
      <c r="Y57" s="1700"/>
      <c r="Z57" s="1700"/>
      <c r="AA57" s="1700"/>
      <c r="AB57" s="1700"/>
      <c r="AC57" s="1700"/>
      <c r="AD57" s="1700"/>
      <c r="AE57" s="1700"/>
      <c r="AF57" s="1700"/>
      <c r="AG57" s="1700"/>
      <c r="AH57" s="1700"/>
      <c r="AI57" s="1700"/>
      <c r="AJ57" s="1700"/>
      <c r="AK57" s="1700"/>
      <c r="AL57" s="1700"/>
      <c r="AM57" s="1700"/>
      <c r="AN57" s="1700"/>
      <c r="AO57" s="1700"/>
      <c r="AP57" s="1700"/>
      <c r="AQ57" s="1700"/>
      <c r="AR57" s="1700"/>
      <c r="AS57" s="1700"/>
      <c r="AT57" s="1700"/>
      <c r="AU57" s="1700"/>
      <c r="AV57" s="1700"/>
      <c r="AW57" s="1700"/>
      <c r="AX57" s="1700"/>
      <c r="AY57" s="1700"/>
      <c r="AZ57" s="1700"/>
      <c r="BA57" s="1700"/>
      <c r="BB57" s="1700"/>
      <c r="BC57" s="1700"/>
      <c r="BD57" s="1700"/>
      <c r="BE57" s="1700"/>
      <c r="BF57" s="1700"/>
      <c r="BG57" s="1700"/>
    </row>
    <row r="58" spans="2:59" s="91" customFormat="1" ht="12.75">
      <c r="B58" s="88"/>
      <c r="C58" s="1662"/>
      <c r="D58" s="1662"/>
      <c r="E58" s="1662"/>
      <c r="F58" s="1662"/>
      <c r="G58" s="1662"/>
      <c r="H58" s="1662"/>
      <c r="I58" s="1662"/>
      <c r="J58" s="1662"/>
      <c r="K58" s="1662"/>
      <c r="L58" s="1662"/>
      <c r="M58" s="1662"/>
      <c r="N58" s="1662"/>
      <c r="O58" s="114"/>
      <c r="P58" s="1700"/>
      <c r="Q58" s="1700"/>
      <c r="R58" s="1700"/>
      <c r="S58" s="1700"/>
      <c r="T58" s="1700"/>
      <c r="U58" s="1700"/>
      <c r="V58" s="1700"/>
      <c r="W58" s="1700"/>
      <c r="X58" s="1700"/>
      <c r="Y58" s="1700"/>
      <c r="Z58" s="1700"/>
      <c r="AA58" s="1700"/>
      <c r="AB58" s="1700"/>
      <c r="AC58" s="1700"/>
      <c r="AD58" s="1700"/>
      <c r="AE58" s="1700"/>
      <c r="AF58" s="1700"/>
      <c r="AG58" s="1700"/>
      <c r="AH58" s="1700"/>
      <c r="AI58" s="1700"/>
      <c r="AJ58" s="1700"/>
      <c r="AK58" s="1700"/>
      <c r="AL58" s="1700"/>
      <c r="AM58" s="1700"/>
      <c r="AN58" s="1700"/>
      <c r="AO58" s="1700"/>
      <c r="AP58" s="1700"/>
      <c r="AQ58" s="1700"/>
      <c r="AR58" s="1700"/>
      <c r="AS58" s="1700"/>
      <c r="AT58" s="1700"/>
      <c r="AU58" s="1700"/>
      <c r="AV58" s="1700"/>
      <c r="AW58" s="1700"/>
      <c r="AX58" s="1700"/>
      <c r="AY58" s="1700"/>
      <c r="AZ58" s="1700"/>
      <c r="BA58" s="1700"/>
      <c r="BB58" s="1700"/>
      <c r="BC58" s="1700"/>
      <c r="BD58" s="1700"/>
      <c r="BE58" s="1700"/>
      <c r="BF58" s="1700"/>
      <c r="BG58" s="1700"/>
    </row>
    <row r="59" spans="2:59" s="91" customFormat="1" ht="12.75">
      <c r="B59" s="88"/>
      <c r="C59" s="1662"/>
      <c r="D59" s="1662"/>
      <c r="E59" s="1662"/>
      <c r="F59" s="1662"/>
      <c r="G59" s="1662"/>
      <c r="H59" s="1662"/>
      <c r="I59" s="1662"/>
      <c r="J59" s="1662"/>
      <c r="K59" s="1662"/>
      <c r="L59" s="1662"/>
      <c r="M59" s="1662"/>
      <c r="N59" s="1662"/>
      <c r="O59" s="114"/>
      <c r="P59" s="1700"/>
      <c r="Q59" s="1700"/>
      <c r="R59" s="1700"/>
      <c r="S59" s="1700"/>
      <c r="T59" s="1700"/>
      <c r="U59" s="1700"/>
      <c r="V59" s="1700"/>
      <c r="W59" s="1700"/>
      <c r="X59" s="1700"/>
      <c r="Y59" s="1700"/>
      <c r="Z59" s="1700"/>
      <c r="AA59" s="1700"/>
      <c r="AB59" s="1700"/>
      <c r="AC59" s="1700"/>
      <c r="AD59" s="1700"/>
      <c r="AE59" s="1700"/>
      <c r="AF59" s="1700"/>
      <c r="AG59" s="1700"/>
      <c r="AH59" s="1700"/>
      <c r="AI59" s="1700"/>
      <c r="AJ59" s="1700"/>
      <c r="AK59" s="1700"/>
      <c r="AL59" s="1700"/>
      <c r="AM59" s="1700"/>
      <c r="AN59" s="1700"/>
      <c r="AO59" s="1700"/>
      <c r="AP59" s="1700"/>
      <c r="AQ59" s="1700"/>
      <c r="AR59" s="1700"/>
      <c r="AS59" s="1700"/>
      <c r="AT59" s="1700"/>
      <c r="AU59" s="1700"/>
      <c r="AV59" s="1700"/>
      <c r="AW59" s="1700"/>
      <c r="AX59" s="1700"/>
      <c r="AY59" s="1700"/>
      <c r="AZ59" s="1700"/>
      <c r="BA59" s="1700"/>
      <c r="BB59" s="1700"/>
      <c r="BC59" s="1700"/>
      <c r="BD59" s="1700"/>
      <c r="BE59" s="1700"/>
      <c r="BF59" s="1700"/>
      <c r="BG59" s="1700"/>
    </row>
    <row r="60" spans="2:59" s="91" customFormat="1" ht="12.75">
      <c r="B60" s="88"/>
      <c r="C60" s="1662"/>
      <c r="D60" s="1662"/>
      <c r="E60" s="1662"/>
      <c r="F60" s="1662"/>
      <c r="G60" s="1662"/>
      <c r="H60" s="1662"/>
      <c r="I60" s="1662"/>
      <c r="J60" s="1662"/>
      <c r="K60" s="1662"/>
      <c r="L60" s="1662"/>
      <c r="M60" s="1662"/>
      <c r="N60" s="1662"/>
      <c r="O60" s="114"/>
      <c r="P60" s="1700"/>
      <c r="Q60" s="1700"/>
      <c r="R60" s="1700"/>
      <c r="S60" s="1700"/>
      <c r="T60" s="1700"/>
      <c r="U60" s="1700"/>
      <c r="V60" s="1700"/>
      <c r="W60" s="1700"/>
      <c r="X60" s="1700"/>
      <c r="Y60" s="1700"/>
      <c r="Z60" s="1700"/>
      <c r="AA60" s="1700"/>
      <c r="AB60" s="1700"/>
      <c r="AC60" s="1700"/>
      <c r="AD60" s="1700"/>
      <c r="AE60" s="1700"/>
      <c r="AF60" s="1700"/>
      <c r="AG60" s="1700"/>
      <c r="AH60" s="1700"/>
      <c r="AI60" s="1700"/>
      <c r="AJ60" s="1700"/>
      <c r="AK60" s="1700"/>
      <c r="AL60" s="1700"/>
      <c r="AM60" s="1700"/>
      <c r="AN60" s="1700"/>
      <c r="AO60" s="1700"/>
      <c r="AP60" s="1700"/>
      <c r="AQ60" s="1700"/>
      <c r="AR60" s="1700"/>
      <c r="AS60" s="1700"/>
      <c r="AT60" s="1700"/>
      <c r="AU60" s="1700"/>
      <c r="AV60" s="1700"/>
      <c r="AW60" s="1700"/>
      <c r="AX60" s="1700"/>
      <c r="AY60" s="1700"/>
      <c r="AZ60" s="1700"/>
      <c r="BA60" s="1700"/>
      <c r="BB60" s="1700"/>
      <c r="BC60" s="1700"/>
      <c r="BD60" s="1700"/>
      <c r="BE60" s="1700"/>
      <c r="BF60" s="1700"/>
      <c r="BG60" s="1700"/>
    </row>
    <row r="61" spans="2:59" s="91" customFormat="1" ht="12.75">
      <c r="B61" s="88"/>
      <c r="C61" s="1662"/>
      <c r="D61" s="1662"/>
      <c r="E61" s="1662"/>
      <c r="F61" s="1662"/>
      <c r="G61" s="1662"/>
      <c r="H61" s="1662"/>
      <c r="I61" s="1662"/>
      <c r="J61" s="1662"/>
      <c r="K61" s="1662"/>
      <c r="L61" s="1662"/>
      <c r="M61" s="1662"/>
      <c r="N61" s="1662"/>
      <c r="O61" s="114"/>
      <c r="P61" s="1700"/>
      <c r="Q61" s="1700"/>
      <c r="R61" s="1700"/>
      <c r="S61" s="1700"/>
      <c r="T61" s="1700"/>
      <c r="U61" s="1700"/>
      <c r="V61" s="1700"/>
      <c r="W61" s="1700"/>
      <c r="X61" s="1700"/>
      <c r="Y61" s="1700"/>
      <c r="Z61" s="1700"/>
      <c r="AA61" s="1700"/>
      <c r="AB61" s="1700"/>
      <c r="AC61" s="1700"/>
      <c r="AD61" s="1700"/>
      <c r="AE61" s="1700"/>
      <c r="AF61" s="1700"/>
      <c r="AG61" s="1700"/>
      <c r="AH61" s="1700"/>
      <c r="AI61" s="1700"/>
      <c r="AJ61" s="1700"/>
      <c r="AK61" s="1700"/>
      <c r="AL61" s="1700"/>
      <c r="AM61" s="1700"/>
      <c r="AN61" s="1700"/>
      <c r="AO61" s="1700"/>
      <c r="AP61" s="1700"/>
      <c r="AQ61" s="1700"/>
      <c r="AR61" s="1700"/>
      <c r="AS61" s="1700"/>
      <c r="AT61" s="1700"/>
      <c r="AU61" s="1700"/>
      <c r="AV61" s="1700"/>
      <c r="AW61" s="1700"/>
      <c r="AX61" s="1700"/>
      <c r="AY61" s="1700"/>
      <c r="AZ61" s="1700"/>
      <c r="BA61" s="1700"/>
      <c r="BB61" s="1700"/>
      <c r="BC61" s="1700"/>
      <c r="BD61" s="1700"/>
      <c r="BE61" s="1700"/>
      <c r="BF61" s="1700"/>
      <c r="BG61" s="1700"/>
    </row>
    <row r="62" spans="2:59" s="91" customFormat="1" ht="12.75">
      <c r="B62" s="88"/>
      <c r="C62" s="1662"/>
      <c r="D62" s="1662"/>
      <c r="E62" s="1662"/>
      <c r="F62" s="1662"/>
      <c r="G62" s="1662"/>
      <c r="H62" s="1662"/>
      <c r="I62" s="1662"/>
      <c r="J62" s="1662"/>
      <c r="K62" s="1662"/>
      <c r="L62" s="1662"/>
      <c r="M62" s="1662"/>
      <c r="N62" s="1662"/>
      <c r="O62" s="114"/>
      <c r="P62" s="1700"/>
      <c r="Q62" s="1700"/>
      <c r="R62" s="1700"/>
      <c r="S62" s="1700"/>
      <c r="T62" s="1700"/>
      <c r="U62" s="1700"/>
      <c r="V62" s="1700"/>
      <c r="W62" s="1700"/>
      <c r="X62" s="1700"/>
      <c r="Y62" s="1700"/>
      <c r="Z62" s="1700"/>
      <c r="AA62" s="1700"/>
      <c r="AB62" s="1700"/>
      <c r="AC62" s="1700"/>
      <c r="AD62" s="1700"/>
      <c r="AE62" s="1700"/>
      <c r="AF62" s="1700"/>
      <c r="AG62" s="1700"/>
      <c r="AH62" s="1700"/>
      <c r="AI62" s="1700"/>
      <c r="AJ62" s="1700"/>
      <c r="AK62" s="1700"/>
      <c r="AL62" s="1700"/>
      <c r="AM62" s="1700"/>
      <c r="AN62" s="1700"/>
      <c r="AO62" s="1700"/>
      <c r="AP62" s="1700"/>
      <c r="AQ62" s="1700"/>
      <c r="AR62" s="1700"/>
      <c r="AS62" s="1700"/>
      <c r="AT62" s="1700"/>
      <c r="AU62" s="1700"/>
      <c r="AV62" s="1700"/>
      <c r="AW62" s="1700"/>
      <c r="AX62" s="1700"/>
      <c r="AY62" s="1700"/>
      <c r="AZ62" s="1700"/>
      <c r="BA62" s="1700"/>
      <c r="BB62" s="1700"/>
      <c r="BC62" s="1700"/>
      <c r="BD62" s="1700"/>
      <c r="BE62" s="1700"/>
      <c r="BF62" s="1700"/>
      <c r="BG62" s="1700"/>
    </row>
    <row r="63" spans="2:59" s="91" customFormat="1" ht="12.75">
      <c r="B63" s="88"/>
      <c r="C63" s="1662"/>
      <c r="D63" s="1662"/>
      <c r="E63" s="1662"/>
      <c r="F63" s="1662"/>
      <c r="G63" s="1662"/>
      <c r="H63" s="1662"/>
      <c r="I63" s="1662"/>
      <c r="J63" s="1662"/>
      <c r="K63" s="1662"/>
      <c r="L63" s="1662"/>
      <c r="M63" s="1662"/>
      <c r="N63" s="1662"/>
      <c r="O63" s="114"/>
      <c r="P63" s="1700"/>
      <c r="Q63" s="1700"/>
      <c r="R63" s="1700"/>
      <c r="S63" s="1700"/>
      <c r="T63" s="1700"/>
      <c r="U63" s="1700"/>
      <c r="V63" s="1700"/>
      <c r="W63" s="1700"/>
      <c r="X63" s="1700"/>
      <c r="Y63" s="1700"/>
      <c r="Z63" s="1700"/>
      <c r="AA63" s="1700"/>
      <c r="AB63" s="1700"/>
      <c r="AC63" s="1700"/>
      <c r="AD63" s="1700"/>
      <c r="AE63" s="1700"/>
      <c r="AF63" s="1700"/>
      <c r="AG63" s="1700"/>
      <c r="AH63" s="1700"/>
      <c r="AI63" s="1700"/>
      <c r="AJ63" s="1700"/>
      <c r="AK63" s="1700"/>
      <c r="AL63" s="1700"/>
      <c r="AM63" s="1700"/>
      <c r="AN63" s="1700"/>
      <c r="AO63" s="1700"/>
      <c r="AP63" s="1700"/>
      <c r="AQ63" s="1700"/>
      <c r="AR63" s="1700"/>
      <c r="AS63" s="1700"/>
      <c r="AT63" s="1700"/>
      <c r="AU63" s="1700"/>
      <c r="AV63" s="1700"/>
      <c r="AW63" s="1700"/>
      <c r="AX63" s="1700"/>
      <c r="AY63" s="1700"/>
      <c r="AZ63" s="1700"/>
      <c r="BA63" s="1700"/>
      <c r="BB63" s="1700"/>
      <c r="BC63" s="1700"/>
      <c r="BD63" s="1700"/>
      <c r="BE63" s="1700"/>
      <c r="BF63" s="1700"/>
      <c r="BG63" s="1700"/>
    </row>
    <row r="64" spans="2:59" s="91" customFormat="1" ht="12.75">
      <c r="B64" s="88"/>
      <c r="C64" s="1662"/>
      <c r="D64" s="1662"/>
      <c r="E64" s="1662"/>
      <c r="F64" s="1662"/>
      <c r="G64" s="1662"/>
      <c r="H64" s="1662"/>
      <c r="I64" s="1662"/>
      <c r="J64" s="1662"/>
      <c r="K64" s="1662"/>
      <c r="L64" s="1662"/>
      <c r="M64" s="1662"/>
      <c r="N64" s="1662"/>
      <c r="O64" s="114"/>
      <c r="P64" s="1700"/>
      <c r="Q64" s="1700"/>
      <c r="R64" s="1700"/>
      <c r="S64" s="1700"/>
      <c r="T64" s="1700"/>
      <c r="U64" s="1700"/>
      <c r="V64" s="1700"/>
      <c r="W64" s="1700"/>
      <c r="X64" s="1700"/>
      <c r="Y64" s="1700"/>
      <c r="Z64" s="1700"/>
      <c r="AA64" s="1700"/>
      <c r="AB64" s="1700"/>
      <c r="AC64" s="1700"/>
      <c r="AD64" s="1700"/>
      <c r="AE64" s="1700"/>
      <c r="AF64" s="1700"/>
      <c r="AG64" s="1700"/>
      <c r="AH64" s="1700"/>
      <c r="AI64" s="1700"/>
      <c r="AJ64" s="1700"/>
      <c r="AK64" s="1700"/>
      <c r="AL64" s="1700"/>
      <c r="AM64" s="1700"/>
      <c r="AN64" s="1700"/>
      <c r="AO64" s="1700"/>
      <c r="AP64" s="1700"/>
      <c r="AQ64" s="1700"/>
      <c r="AR64" s="1700"/>
      <c r="AS64" s="1700"/>
      <c r="AT64" s="1700"/>
      <c r="AU64" s="1700"/>
      <c r="AV64" s="1700"/>
      <c r="AW64" s="1700"/>
      <c r="AX64" s="1700"/>
      <c r="AY64" s="1700"/>
      <c r="AZ64" s="1700"/>
      <c r="BA64" s="1700"/>
      <c r="BB64" s="1700"/>
      <c r="BC64" s="1700"/>
      <c r="BD64" s="1700"/>
      <c r="BE64" s="1700"/>
      <c r="BF64" s="1700"/>
      <c r="BG64" s="1700"/>
    </row>
    <row r="65" spans="2:59" s="91" customFormat="1" ht="12.75">
      <c r="B65" s="88"/>
      <c r="C65" s="1662"/>
      <c r="D65" s="1662"/>
      <c r="E65" s="1662"/>
      <c r="F65" s="1662"/>
      <c r="G65" s="1662"/>
      <c r="H65" s="1662"/>
      <c r="I65" s="1662"/>
      <c r="J65" s="1662"/>
      <c r="K65" s="1662"/>
      <c r="L65" s="1662"/>
      <c r="M65" s="1662"/>
      <c r="N65" s="1662"/>
      <c r="O65" s="114"/>
      <c r="P65" s="1700"/>
      <c r="Q65" s="1700"/>
      <c r="R65" s="1700"/>
      <c r="S65" s="1700"/>
      <c r="T65" s="1700"/>
      <c r="U65" s="1700"/>
      <c r="V65" s="1700"/>
      <c r="W65" s="1700"/>
      <c r="X65" s="1700"/>
      <c r="Y65" s="1700"/>
      <c r="Z65" s="1700"/>
      <c r="AA65" s="1700"/>
      <c r="AB65" s="1700"/>
      <c r="AC65" s="1700"/>
      <c r="AD65" s="1700"/>
      <c r="AE65" s="1700"/>
      <c r="AF65" s="1700"/>
      <c r="AG65" s="1700"/>
      <c r="AH65" s="1700"/>
      <c r="AI65" s="1700"/>
      <c r="AJ65" s="1700"/>
      <c r="AK65" s="1700"/>
      <c r="AL65" s="1700"/>
      <c r="AM65" s="1700"/>
      <c r="AN65" s="1700"/>
      <c r="AO65" s="1700"/>
      <c r="AP65" s="1700"/>
      <c r="AQ65" s="1700"/>
      <c r="AR65" s="1700"/>
      <c r="AS65" s="1700"/>
      <c r="AT65" s="1700"/>
      <c r="AU65" s="1700"/>
      <c r="AV65" s="1700"/>
      <c r="AW65" s="1700"/>
      <c r="AX65" s="1700"/>
      <c r="AY65" s="1700"/>
      <c r="AZ65" s="1700"/>
      <c r="BA65" s="1700"/>
      <c r="BB65" s="1700"/>
      <c r="BC65" s="1700"/>
      <c r="BD65" s="1700"/>
      <c r="BE65" s="1700"/>
      <c r="BF65" s="1700"/>
      <c r="BG65" s="1700"/>
    </row>
    <row r="66" spans="2:59" s="91" customFormat="1" ht="12.75">
      <c r="B66" s="88"/>
      <c r="C66" s="1662"/>
      <c r="D66" s="1662"/>
      <c r="E66" s="1662"/>
      <c r="F66" s="1662"/>
      <c r="G66" s="1662"/>
      <c r="H66" s="1662"/>
      <c r="I66" s="1662"/>
      <c r="J66" s="1662"/>
      <c r="K66" s="1662"/>
      <c r="L66" s="1662"/>
      <c r="M66" s="1662"/>
      <c r="N66" s="1662"/>
      <c r="O66" s="114"/>
      <c r="P66" s="1700"/>
      <c r="Q66" s="1700"/>
      <c r="R66" s="1700"/>
      <c r="S66" s="1700"/>
      <c r="T66" s="1700"/>
      <c r="U66" s="1700"/>
      <c r="V66" s="1700"/>
      <c r="W66" s="1700"/>
      <c r="X66" s="1700"/>
      <c r="Y66" s="1700"/>
      <c r="Z66" s="1700"/>
      <c r="AA66" s="1700"/>
      <c r="AB66" s="1700"/>
      <c r="AC66" s="1700"/>
      <c r="AD66" s="1700"/>
      <c r="AE66" s="1700"/>
      <c r="AF66" s="1700"/>
      <c r="AG66" s="1700"/>
      <c r="AH66" s="1700"/>
      <c r="AI66" s="1700"/>
      <c r="AJ66" s="1700"/>
      <c r="AK66" s="1700"/>
      <c r="AL66" s="1700"/>
      <c r="AM66" s="1700"/>
      <c r="AN66" s="1700"/>
      <c r="AO66" s="1700"/>
      <c r="AP66" s="1700"/>
      <c r="AQ66" s="1700"/>
      <c r="AR66" s="1689"/>
      <c r="AS66" s="1689"/>
      <c r="AT66" s="1700"/>
      <c r="AU66" s="1700"/>
      <c r="AV66" s="1700"/>
      <c r="AW66" s="1700"/>
      <c r="AX66" s="1700"/>
      <c r="AY66" s="1700"/>
      <c r="AZ66" s="1700"/>
      <c r="BA66" s="1700"/>
      <c r="BB66" s="1700"/>
      <c r="BC66" s="1700"/>
      <c r="BD66" s="1700"/>
      <c r="BE66" s="1700"/>
      <c r="BF66" s="1700"/>
      <c r="BG66" s="1700"/>
    </row>
    <row r="67" s="91" customFormat="1" ht="12.75"/>
    <row r="68" spans="11:48" s="91" customFormat="1" ht="12.75">
      <c r="K68" s="88"/>
      <c r="L68" s="1700"/>
      <c r="M68" s="1700"/>
      <c r="N68" s="1700"/>
      <c r="O68" s="1700"/>
      <c r="P68" s="1700"/>
      <c r="Q68" s="1700"/>
      <c r="R68" s="1700"/>
      <c r="S68" s="1700"/>
      <c r="T68" s="1700"/>
      <c r="U68" s="1700"/>
      <c r="V68" s="1700"/>
      <c r="W68" s="1700"/>
      <c r="X68" s="1700"/>
      <c r="Y68" s="1700"/>
      <c r="Z68" s="1700"/>
      <c r="AA68" s="1700"/>
      <c r="AB68" s="1700"/>
      <c r="AC68" s="1700"/>
      <c r="AD68" s="1700"/>
      <c r="AE68" s="1700"/>
      <c r="AF68" s="1700"/>
      <c r="AG68" s="1700"/>
      <c r="AH68" s="1700"/>
      <c r="AI68" s="1700"/>
      <c r="AJ68" s="1700"/>
      <c r="AK68" s="1700"/>
      <c r="AL68" s="1700"/>
      <c r="AM68" s="1700"/>
      <c r="AN68" s="1700"/>
      <c r="AO68" s="1700"/>
      <c r="AP68" s="1700"/>
      <c r="AQ68" s="1700"/>
      <c r="AR68" s="1700"/>
      <c r="AS68" s="1700"/>
      <c r="AT68" s="1700"/>
      <c r="AU68" s="1700"/>
      <c r="AV68" s="1700"/>
    </row>
    <row r="69" spans="11:48" s="91" customFormat="1" ht="12.75">
      <c r="K69" s="88"/>
      <c r="L69" s="1662"/>
      <c r="M69" s="1662"/>
      <c r="N69" s="1662"/>
      <c r="O69" s="1662"/>
      <c r="P69" s="1662"/>
      <c r="Q69" s="1662"/>
      <c r="R69" s="1662"/>
      <c r="S69" s="1662"/>
      <c r="T69" s="1662"/>
      <c r="U69" s="1662"/>
      <c r="V69" s="1662"/>
      <c r="W69" s="1662"/>
      <c r="X69" s="1662"/>
      <c r="Y69" s="1662"/>
      <c r="Z69" s="1662"/>
      <c r="AA69" s="1662"/>
      <c r="AB69" s="1662"/>
      <c r="AC69" s="1662"/>
      <c r="AD69" s="1662"/>
      <c r="AE69" s="1662"/>
      <c r="AF69" s="1662"/>
      <c r="AG69" s="1700"/>
      <c r="AH69" s="1700"/>
      <c r="AI69" s="1700"/>
      <c r="AJ69" s="1700"/>
      <c r="AK69" s="1700"/>
      <c r="AL69" s="1700"/>
      <c r="AM69" s="1700"/>
      <c r="AN69" s="1700"/>
      <c r="AO69" s="1700"/>
      <c r="AP69" s="1700"/>
      <c r="AQ69" s="1700"/>
      <c r="AR69" s="1700"/>
      <c r="AS69" s="1700"/>
      <c r="AT69" s="1700"/>
      <c r="AU69" s="1700"/>
      <c r="AV69" s="1700"/>
    </row>
    <row r="70" s="91" customFormat="1" ht="12.75"/>
    <row r="71" spans="3:55" s="91" customFormat="1" ht="18">
      <c r="C71" s="1686"/>
      <c r="D71" s="1686"/>
      <c r="E71" s="1686"/>
      <c r="F71" s="1686"/>
      <c r="G71" s="1686"/>
      <c r="H71" s="1686"/>
      <c r="I71" s="1686"/>
      <c r="J71" s="1686"/>
      <c r="K71" s="1686"/>
      <c r="L71" s="1686"/>
      <c r="M71" s="1686"/>
      <c r="AF71" s="1686"/>
      <c r="AG71" s="1686"/>
      <c r="AH71" s="1686"/>
      <c r="AI71" s="1686"/>
      <c r="AJ71" s="1686"/>
      <c r="AK71" s="1686"/>
      <c r="AL71" s="1686"/>
      <c r="AM71" s="1686"/>
      <c r="AN71" s="1686"/>
      <c r="AO71" s="1686"/>
      <c r="AP71" s="1686"/>
      <c r="AQ71" s="1686"/>
      <c r="AR71" s="1686"/>
      <c r="AS71" s="1686"/>
      <c r="AT71" s="1686"/>
      <c r="AU71" s="1686"/>
      <c r="AV71" s="1686"/>
      <c r="AW71" s="1686"/>
      <c r="AX71" s="1686"/>
      <c r="AY71" s="1686"/>
      <c r="AZ71" s="1686"/>
      <c r="BA71" s="1686"/>
      <c r="BB71" s="1686"/>
      <c r="BC71" s="1686"/>
    </row>
    <row r="72" spans="2:52" s="94" customFormat="1" ht="12.75">
      <c r="B72" s="1654"/>
      <c r="C72" s="1654"/>
      <c r="D72" s="1654"/>
      <c r="E72" s="1654"/>
      <c r="F72" s="1654"/>
      <c r="G72" s="1654"/>
      <c r="H72" s="1654"/>
      <c r="I72" s="1654"/>
      <c r="J72" s="1654"/>
      <c r="K72" s="1654"/>
      <c r="L72" s="1654"/>
      <c r="M72" s="1654"/>
      <c r="AA72" s="1654"/>
      <c r="AB72" s="1654"/>
      <c r="AC72" s="1654"/>
      <c r="AD72" s="1654"/>
      <c r="AE72" s="1654"/>
      <c r="AF72" s="1654"/>
      <c r="AG72" s="1654"/>
      <c r="AH72" s="1654"/>
      <c r="AI72" s="1654"/>
      <c r="AJ72" s="1654"/>
      <c r="AK72" s="1654"/>
      <c r="AL72" s="1654"/>
      <c r="AM72" s="1654"/>
      <c r="AN72" s="1654"/>
      <c r="AO72" s="1654"/>
      <c r="AP72" s="1654"/>
      <c r="AQ72" s="1654"/>
      <c r="AR72" s="1654"/>
      <c r="AS72" s="1654"/>
      <c r="AT72" s="1654"/>
      <c r="AU72" s="1654"/>
      <c r="AV72" s="1654"/>
      <c r="AW72" s="1654"/>
      <c r="AX72" s="1654"/>
      <c r="AY72" s="1654"/>
      <c r="AZ72" s="1654"/>
    </row>
    <row r="73" spans="2:59" s="94" customFormat="1" ht="18">
      <c r="B73" s="1705"/>
      <c r="C73" s="1705"/>
      <c r="D73" s="1705"/>
      <c r="E73" s="1705"/>
      <c r="F73" s="1705"/>
      <c r="G73" s="1705"/>
      <c r="H73" s="1705"/>
      <c r="I73" s="1705"/>
      <c r="J73" s="1705"/>
      <c r="K73" s="1705"/>
      <c r="L73" s="1705"/>
      <c r="M73" s="1705"/>
      <c r="N73" s="99"/>
      <c r="O73" s="99"/>
      <c r="P73" s="99"/>
      <c r="Q73" s="1723"/>
      <c r="R73" s="1723"/>
      <c r="S73" s="1723"/>
      <c r="T73" s="1723"/>
      <c r="U73" s="1723"/>
      <c r="V73" s="1723"/>
      <c r="W73" s="1723"/>
      <c r="X73" s="1723"/>
      <c r="Y73" s="1723"/>
      <c r="Z73" s="1723"/>
      <c r="AA73" s="1723"/>
      <c r="AB73" s="1723"/>
      <c r="AC73" s="1723"/>
      <c r="AD73" s="1723"/>
      <c r="AE73" s="1723"/>
      <c r="AF73" s="1723"/>
      <c r="AG73" s="1723"/>
      <c r="AH73" s="1723"/>
      <c r="AI73" s="1723"/>
      <c r="AJ73" s="1723"/>
      <c r="AK73" s="1723"/>
      <c r="AL73" s="1723"/>
      <c r="AM73" s="1723"/>
      <c r="AN73" s="1723"/>
      <c r="AO73" s="1723"/>
      <c r="AP73" s="1723"/>
      <c r="AQ73" s="1723"/>
      <c r="AR73" s="1723"/>
      <c r="AS73" s="1723"/>
      <c r="AT73" s="1723"/>
      <c r="AU73" s="1723"/>
      <c r="AV73" s="1723"/>
      <c r="AW73" s="1723"/>
      <c r="AX73" s="1723"/>
      <c r="AY73" s="1723"/>
      <c r="AZ73" s="1723"/>
      <c r="BA73" s="1723"/>
      <c r="BB73" s="1723"/>
      <c r="BC73" s="1723"/>
      <c r="BD73" s="1723"/>
      <c r="BE73" s="1723"/>
      <c r="BF73" s="1723"/>
      <c r="BG73" s="1723"/>
    </row>
    <row r="74" spans="2:59" s="94" customFormat="1" ht="15.75">
      <c r="B74" s="1705"/>
      <c r="C74" s="1705"/>
      <c r="D74" s="1705"/>
      <c r="E74" s="1705"/>
      <c r="F74" s="1705"/>
      <c r="G74" s="1705"/>
      <c r="H74" s="1705"/>
      <c r="I74" s="1705"/>
      <c r="J74" s="1705"/>
      <c r="K74" s="1705"/>
      <c r="L74" s="1705"/>
      <c r="M74" s="1705"/>
      <c r="N74" s="96"/>
      <c r="O74" s="96"/>
      <c r="P74" s="96"/>
      <c r="Q74" s="1707"/>
      <c r="R74" s="1707"/>
      <c r="S74" s="1707"/>
      <c r="T74" s="1707"/>
      <c r="U74" s="1707"/>
      <c r="V74" s="1707"/>
      <c r="W74" s="1707"/>
      <c r="X74" s="1707"/>
      <c r="Y74" s="1707"/>
      <c r="Z74" s="1707"/>
      <c r="AA74" s="1707"/>
      <c r="AB74" s="1707"/>
      <c r="AC74" s="1707"/>
      <c r="AD74" s="1707"/>
      <c r="AE74" s="1707"/>
      <c r="AF74" s="1707"/>
      <c r="AG74" s="1707"/>
      <c r="AH74" s="1707"/>
      <c r="AI74" s="1707"/>
      <c r="AJ74" s="1707"/>
      <c r="AK74" s="1707"/>
      <c r="AL74" s="1707"/>
      <c r="AM74" s="1707"/>
      <c r="AN74" s="1707"/>
      <c r="AO74" s="1707"/>
      <c r="AP74" s="1707"/>
      <c r="AQ74" s="1707"/>
      <c r="AR74" s="1707"/>
      <c r="AS74" s="1707"/>
      <c r="AT74" s="1707"/>
      <c r="AU74" s="1707"/>
      <c r="AV74" s="1707"/>
      <c r="AW74" s="1707"/>
      <c r="AX74" s="1707"/>
      <c r="AY74" s="1707"/>
      <c r="AZ74" s="1707"/>
      <c r="BA74" s="1707"/>
      <c r="BB74" s="1707"/>
      <c r="BC74" s="1707"/>
      <c r="BD74" s="1707"/>
      <c r="BE74" s="1707"/>
      <c r="BF74" s="1707"/>
      <c r="BG74" s="1707"/>
    </row>
    <row r="75" spans="2:59" s="91" customFormat="1" ht="15.7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6"/>
      <c r="O75" s="96"/>
      <c r="P75" s="96"/>
      <c r="Q75" s="1702"/>
      <c r="R75" s="1702"/>
      <c r="S75" s="1702"/>
      <c r="T75" s="1702"/>
      <c r="U75" s="1702"/>
      <c r="V75" s="1702"/>
      <c r="W75" s="1702"/>
      <c r="X75" s="1702"/>
      <c r="Y75" s="1702"/>
      <c r="Z75" s="1702"/>
      <c r="AA75" s="1702"/>
      <c r="AB75" s="1702"/>
      <c r="AC75" s="1702"/>
      <c r="AD75" s="1702"/>
      <c r="AE75" s="1702"/>
      <c r="AF75" s="1702"/>
      <c r="AG75" s="1702"/>
      <c r="AH75" s="1702"/>
      <c r="AI75" s="1702"/>
      <c r="AJ75" s="1702"/>
      <c r="AK75" s="1702"/>
      <c r="AL75" s="1702"/>
      <c r="AM75" s="1702"/>
      <c r="AN75" s="1702"/>
      <c r="AO75" s="1702"/>
      <c r="AP75" s="1702"/>
      <c r="AQ75" s="1702"/>
      <c r="AR75" s="1702"/>
      <c r="AS75" s="1702"/>
      <c r="AT75" s="1702"/>
      <c r="AU75" s="1702"/>
      <c r="AV75" s="1702"/>
      <c r="AW75" s="1702"/>
      <c r="AX75" s="1702"/>
      <c r="AY75" s="1702"/>
      <c r="AZ75" s="1702"/>
      <c r="BA75" s="1702"/>
      <c r="BB75" s="1702"/>
      <c r="BC75" s="1702"/>
      <c r="BD75" s="1702"/>
      <c r="BE75" s="1702"/>
      <c r="BF75" s="1702"/>
      <c r="BG75" s="1702"/>
    </row>
    <row r="76" spans="2:59" s="91" customFormat="1" ht="15.7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6"/>
      <c r="O76" s="96"/>
      <c r="P76" s="96"/>
      <c r="Q76" s="1702"/>
      <c r="R76" s="1702"/>
      <c r="S76" s="1702"/>
      <c r="T76" s="1702"/>
      <c r="U76" s="1702"/>
      <c r="V76" s="1702"/>
      <c r="W76" s="1702"/>
      <c r="X76" s="1702"/>
      <c r="Y76" s="1702"/>
      <c r="Z76" s="1702"/>
      <c r="AA76" s="1702"/>
      <c r="AB76" s="1702"/>
      <c r="AC76" s="1702"/>
      <c r="AD76" s="1702"/>
      <c r="AE76" s="1702"/>
      <c r="AF76" s="1702"/>
      <c r="AG76" s="1702"/>
      <c r="AH76" s="1702"/>
      <c r="AI76" s="1702"/>
      <c r="AJ76" s="1702"/>
      <c r="AK76" s="1702"/>
      <c r="AL76" s="1702"/>
      <c r="AM76" s="1702"/>
      <c r="AN76" s="1702"/>
      <c r="AO76" s="1702"/>
      <c r="AP76" s="1702"/>
      <c r="AQ76" s="1702"/>
      <c r="AR76" s="1702"/>
      <c r="AS76" s="1702"/>
      <c r="AT76" s="1702"/>
      <c r="AU76" s="1702"/>
      <c r="AV76" s="1702"/>
      <c r="AW76" s="1702"/>
      <c r="AX76" s="1702"/>
      <c r="AY76" s="1702"/>
      <c r="AZ76" s="1702"/>
      <c r="BA76" s="1702"/>
      <c r="BB76" s="1702"/>
      <c r="BC76" s="1702"/>
      <c r="BD76" s="1702"/>
      <c r="BE76" s="1702"/>
      <c r="BF76" s="1702"/>
      <c r="BG76" s="1702"/>
    </row>
    <row r="77" spans="2:59" s="91" customFormat="1" ht="15.7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6"/>
      <c r="O77" s="96"/>
      <c r="P77" s="96"/>
      <c r="Q77" s="1703"/>
      <c r="R77" s="1703"/>
      <c r="S77" s="1703"/>
      <c r="T77" s="1703"/>
      <c r="U77" s="1703"/>
      <c r="V77" s="1703"/>
      <c r="W77" s="1703"/>
      <c r="X77" s="1703"/>
      <c r="Y77" s="1703"/>
      <c r="Z77" s="1703"/>
      <c r="AA77" s="1703"/>
      <c r="AB77" s="1703"/>
      <c r="AC77" s="1703"/>
      <c r="AD77" s="1703"/>
      <c r="AE77" s="1703"/>
      <c r="AF77" s="1703"/>
      <c r="AG77" s="1703"/>
      <c r="AH77" s="1703"/>
      <c r="AI77" s="1703"/>
      <c r="AJ77" s="1703"/>
      <c r="AK77" s="1703"/>
      <c r="AL77" s="1703"/>
      <c r="AM77" s="1703"/>
      <c r="AN77" s="1703"/>
      <c r="AO77" s="1703"/>
      <c r="AP77" s="1703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</row>
    <row r="78" spans="2:59" s="91" customFormat="1" ht="14.25">
      <c r="B78" s="98"/>
      <c r="C78" s="98"/>
      <c r="D78" s="98"/>
      <c r="E78" s="98"/>
      <c r="F78" s="98"/>
      <c r="G78" s="98"/>
      <c r="H78" s="98"/>
      <c r="I78" s="98"/>
      <c r="J78" s="1704"/>
      <c r="K78" s="1701"/>
      <c r="L78" s="1701"/>
      <c r="M78" s="1701"/>
      <c r="N78" s="1701"/>
      <c r="O78" s="55"/>
      <c r="P78" s="1701"/>
      <c r="Q78" s="1701"/>
      <c r="R78" s="1701"/>
      <c r="S78" s="1701"/>
      <c r="T78" s="103"/>
      <c r="U78" s="1701"/>
      <c r="V78" s="1701"/>
      <c r="W78" s="1701"/>
      <c r="X78" s="103"/>
      <c r="Y78" s="1701"/>
      <c r="Z78" s="1701"/>
      <c r="AA78" s="1701"/>
      <c r="AB78" s="1701"/>
      <c r="AC78" s="1701"/>
      <c r="AD78" s="1701"/>
      <c r="AE78" s="1701"/>
      <c r="AF78" s="1701"/>
      <c r="AG78" s="104"/>
      <c r="AH78" s="1701"/>
      <c r="AI78" s="1701"/>
      <c r="AJ78" s="1701"/>
      <c r="AK78" s="104"/>
      <c r="AL78" s="1701"/>
      <c r="AM78" s="1701"/>
      <c r="AN78" s="1701"/>
      <c r="AO78" s="104"/>
      <c r="AP78" s="1701"/>
      <c r="AQ78" s="1701"/>
      <c r="AR78" s="1701"/>
      <c r="AS78" s="1701"/>
      <c r="AT78" s="104"/>
      <c r="AU78" s="1701"/>
      <c r="AV78" s="1701"/>
      <c r="AW78" s="1701"/>
      <c r="AX78" s="104"/>
      <c r="AY78" s="1701"/>
      <c r="AZ78" s="1701"/>
      <c r="BA78" s="1701"/>
      <c r="BB78" s="104"/>
      <c r="BC78" s="1701"/>
      <c r="BD78" s="1701"/>
      <c r="BE78" s="1701"/>
      <c r="BF78" s="1701"/>
      <c r="BG78" s="104"/>
    </row>
    <row r="79" spans="2:59" s="91" customFormat="1" ht="14.25">
      <c r="B79" s="98"/>
      <c r="C79" s="98"/>
      <c r="D79" s="98"/>
      <c r="E79" s="98"/>
      <c r="F79" s="98"/>
      <c r="G79" s="98"/>
      <c r="H79" s="98"/>
      <c r="I79" s="98"/>
      <c r="J79" s="17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</row>
    <row r="80" spans="2:59" s="91" customFormat="1" ht="14.25">
      <c r="B80" s="98"/>
      <c r="C80" s="98"/>
      <c r="D80" s="98"/>
      <c r="E80" s="98"/>
      <c r="F80" s="98"/>
      <c r="G80" s="98"/>
      <c r="H80" s="98"/>
      <c r="I80" s="98"/>
      <c r="J80" s="1704"/>
      <c r="K80" s="104"/>
      <c r="L80" s="104"/>
      <c r="M80" s="104"/>
      <c r="N80" s="103"/>
      <c r="O80" s="103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</row>
    <row r="81" spans="2:59" s="91" customFormat="1" ht="14.25">
      <c r="B81" s="98"/>
      <c r="C81" s="98"/>
      <c r="D81" s="98"/>
      <c r="E81" s="98"/>
      <c r="F81" s="98"/>
      <c r="G81" s="98"/>
      <c r="H81" s="98"/>
      <c r="I81" s="98"/>
      <c r="J81" s="103"/>
      <c r="K81" s="104"/>
      <c r="L81" s="104"/>
      <c r="M81" s="104"/>
      <c r="N81" s="103"/>
      <c r="O81" s="103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</row>
    <row r="82" spans="2:59" s="91" customFormat="1" ht="15">
      <c r="B82" s="98"/>
      <c r="C82" s="98"/>
      <c r="D82" s="98"/>
      <c r="E82" s="98"/>
      <c r="F82" s="98"/>
      <c r="G82" s="98"/>
      <c r="H82" s="98"/>
      <c r="I82" s="98"/>
      <c r="J82" s="25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667"/>
      <c r="V82" s="1667"/>
      <c r="W82" s="1667"/>
      <c r="X82" s="1667"/>
      <c r="Y82" s="1667"/>
      <c r="Z82" s="1667"/>
      <c r="AA82" s="1667"/>
      <c r="AB82" s="1667"/>
      <c r="AC82" s="1667"/>
      <c r="AD82" s="1667"/>
      <c r="AE82" s="1667"/>
      <c r="AF82" s="1667"/>
      <c r="AG82" s="1667"/>
      <c r="AH82" s="1667"/>
      <c r="AI82" s="1667"/>
      <c r="AJ82" s="1667"/>
      <c r="AK82" s="1667"/>
      <c r="AL82" s="1667"/>
      <c r="AM82" s="1667"/>
      <c r="AN82" s="1667"/>
      <c r="AO82" s="1667"/>
      <c r="AP82" s="1667"/>
      <c r="AQ82" s="1667"/>
      <c r="AR82" s="1667"/>
      <c r="AS82" s="1667"/>
      <c r="AT82" s="1667"/>
      <c r="AU82" s="1667"/>
      <c r="AV82" s="1667"/>
      <c r="AW82" s="1667"/>
      <c r="AX82" s="1667"/>
      <c r="AY82" s="1667"/>
      <c r="AZ82" s="1667"/>
      <c r="BA82" s="1667"/>
      <c r="BB82" s="1667"/>
      <c r="BC82" s="1667"/>
      <c r="BD82" s="1667"/>
      <c r="BE82" s="1667"/>
      <c r="BF82" s="1667"/>
      <c r="BG82" s="1667"/>
    </row>
    <row r="83" spans="2:59" s="91" customFormat="1" ht="15.75">
      <c r="B83" s="108"/>
      <c r="C83" s="109"/>
      <c r="D83" s="109"/>
      <c r="E83" s="109"/>
      <c r="F83" s="109"/>
      <c r="G83" s="109"/>
      <c r="H83" s="109"/>
      <c r="I83" s="10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4"/>
      <c r="AY83" s="94"/>
      <c r="AZ83" s="94"/>
      <c r="BA83" s="94"/>
      <c r="BB83" s="94"/>
      <c r="BC83" s="94"/>
      <c r="BD83" s="94"/>
      <c r="BE83" s="94"/>
      <c r="BF83" s="94"/>
      <c r="BG83" s="94"/>
    </row>
    <row r="84" spans="2:59" s="91" customFormat="1" ht="36.75" customHeight="1">
      <c r="B84" s="1717"/>
      <c r="C84" s="1699"/>
      <c r="D84" s="1699"/>
      <c r="E84" s="1699"/>
      <c r="F84" s="1699"/>
      <c r="G84" s="1699"/>
      <c r="H84" s="1699"/>
      <c r="I84" s="1699"/>
      <c r="J84" s="1699"/>
      <c r="K84" s="1699"/>
      <c r="L84" s="1699"/>
      <c r="M84" s="1699"/>
      <c r="N84" s="1699"/>
      <c r="O84" s="111"/>
      <c r="P84" s="1700"/>
      <c r="Q84" s="1700"/>
      <c r="R84" s="1700"/>
      <c r="S84" s="1700"/>
      <c r="T84" s="1700"/>
      <c r="U84" s="1700"/>
      <c r="V84" s="1700"/>
      <c r="W84" s="1700"/>
      <c r="X84" s="1700"/>
      <c r="Y84" s="1700"/>
      <c r="Z84" s="1700"/>
      <c r="AA84" s="1700"/>
      <c r="AB84" s="1700"/>
      <c r="AC84" s="1700"/>
      <c r="AD84" s="1700"/>
      <c r="AE84" s="1700"/>
      <c r="AF84" s="1700"/>
      <c r="AG84" s="1700"/>
      <c r="AH84" s="1700"/>
      <c r="AI84" s="1700"/>
      <c r="AJ84" s="1700"/>
      <c r="AK84" s="1700"/>
      <c r="AL84" s="1700"/>
      <c r="AM84" s="1700"/>
      <c r="AN84" s="1700"/>
      <c r="AO84" s="1700"/>
      <c r="AP84" s="1700"/>
      <c r="AQ84" s="1700"/>
      <c r="AR84" s="1700"/>
      <c r="AS84" s="1700"/>
      <c r="AT84" s="1700"/>
      <c r="AU84" s="1700"/>
      <c r="AV84" s="1700"/>
      <c r="AW84" s="1700"/>
      <c r="AX84" s="1700"/>
      <c r="AY84" s="1700"/>
      <c r="AZ84" s="1700"/>
      <c r="BA84" s="1700"/>
      <c r="BB84" s="1700"/>
      <c r="BC84" s="1700"/>
      <c r="BD84" s="1700"/>
      <c r="BE84" s="1700"/>
      <c r="BF84" s="1700"/>
      <c r="BG84" s="1700"/>
    </row>
    <row r="85" spans="2:59" s="91" customFormat="1" ht="15.75">
      <c r="B85" s="1717"/>
      <c r="C85" s="1699"/>
      <c r="D85" s="1699"/>
      <c r="E85" s="1699"/>
      <c r="F85" s="1699"/>
      <c r="G85" s="1699"/>
      <c r="H85" s="1699"/>
      <c r="I85" s="1699"/>
      <c r="J85" s="1699"/>
      <c r="K85" s="1699"/>
      <c r="L85" s="1699"/>
      <c r="M85" s="1699"/>
      <c r="N85" s="1699"/>
      <c r="O85" s="111"/>
      <c r="P85" s="1721"/>
      <c r="Q85" s="1721"/>
      <c r="R85" s="1718"/>
      <c r="S85" s="1718"/>
      <c r="T85" s="1697"/>
      <c r="U85" s="1697"/>
      <c r="V85" s="1721"/>
      <c r="W85" s="1721"/>
      <c r="X85" s="1697"/>
      <c r="Y85" s="1697"/>
      <c r="Z85" s="1712"/>
      <c r="AA85" s="1715"/>
      <c r="AB85" s="1715"/>
      <c r="AC85" s="1715"/>
      <c r="AD85" s="1715"/>
      <c r="AE85" s="1715"/>
      <c r="AF85" s="1715"/>
      <c r="AG85" s="1715"/>
      <c r="AH85" s="1697"/>
      <c r="AI85" s="1697"/>
      <c r="AJ85" s="1697"/>
      <c r="AK85" s="1697"/>
      <c r="AL85" s="1697"/>
      <c r="AM85" s="1697"/>
      <c r="AN85" s="1698"/>
      <c r="AO85" s="1713"/>
      <c r="AP85" s="1713"/>
      <c r="AQ85" s="1713"/>
      <c r="AR85" s="1697"/>
      <c r="AS85" s="1697"/>
      <c r="AT85" s="1720"/>
      <c r="AU85" s="1720"/>
      <c r="AV85" s="1720"/>
      <c r="AW85" s="1720"/>
      <c r="AX85" s="1720"/>
      <c r="AY85" s="1720"/>
      <c r="AZ85" s="1720"/>
      <c r="BA85" s="1720"/>
      <c r="BB85" s="1697"/>
      <c r="BC85" s="1697"/>
      <c r="BD85" s="1697"/>
      <c r="BE85" s="1697"/>
      <c r="BF85" s="1697"/>
      <c r="BG85" s="1697"/>
    </row>
    <row r="86" spans="2:59" s="91" customFormat="1" ht="15.75">
      <c r="B86" s="1717"/>
      <c r="C86" s="1699"/>
      <c r="D86" s="1699"/>
      <c r="E86" s="1699"/>
      <c r="F86" s="1699"/>
      <c r="G86" s="1699"/>
      <c r="H86" s="1699"/>
      <c r="I86" s="1699"/>
      <c r="J86" s="1699"/>
      <c r="K86" s="1699"/>
      <c r="L86" s="1699"/>
      <c r="M86" s="1699"/>
      <c r="N86" s="1699"/>
      <c r="O86" s="111"/>
      <c r="P86" s="1721"/>
      <c r="Q86" s="1721"/>
      <c r="R86" s="1718"/>
      <c r="S86" s="1718"/>
      <c r="T86" s="1697"/>
      <c r="U86" s="1697"/>
      <c r="V86" s="1721"/>
      <c r="W86" s="1721"/>
      <c r="X86" s="1697"/>
      <c r="Y86" s="1697"/>
      <c r="Z86" s="1697"/>
      <c r="AA86" s="1697"/>
      <c r="AB86" s="1712"/>
      <c r="AC86" s="1713"/>
      <c r="AD86" s="1713"/>
      <c r="AE86" s="1713"/>
      <c r="AF86" s="1713"/>
      <c r="AG86" s="1713"/>
      <c r="AH86" s="1697"/>
      <c r="AI86" s="1697"/>
      <c r="AJ86" s="1697"/>
      <c r="AK86" s="1697"/>
      <c r="AL86" s="1697"/>
      <c r="AM86" s="1697"/>
      <c r="AN86" s="1713"/>
      <c r="AO86" s="1713"/>
      <c r="AP86" s="1713"/>
      <c r="AQ86" s="1713"/>
      <c r="AR86" s="1697"/>
      <c r="AS86" s="1697"/>
      <c r="AT86" s="1697"/>
      <c r="AU86" s="1697"/>
      <c r="AV86" s="1701"/>
      <c r="AW86" s="1701"/>
      <c r="AX86" s="1701"/>
      <c r="AY86" s="1701"/>
      <c r="AZ86" s="1701"/>
      <c r="BA86" s="1701"/>
      <c r="BB86" s="1697"/>
      <c r="BC86" s="1697"/>
      <c r="BD86" s="1697"/>
      <c r="BE86" s="1697"/>
      <c r="BF86" s="1697"/>
      <c r="BG86" s="1697"/>
    </row>
    <row r="87" spans="2:59" s="91" customFormat="1" ht="15.75">
      <c r="B87" s="1717"/>
      <c r="C87" s="1699"/>
      <c r="D87" s="1699"/>
      <c r="E87" s="1699"/>
      <c r="F87" s="1699"/>
      <c r="G87" s="1699"/>
      <c r="H87" s="1699"/>
      <c r="I87" s="1699"/>
      <c r="J87" s="1699"/>
      <c r="K87" s="1699"/>
      <c r="L87" s="1699"/>
      <c r="M87" s="1699"/>
      <c r="N87" s="1699"/>
      <c r="O87" s="111"/>
      <c r="P87" s="1721"/>
      <c r="Q87" s="1721"/>
      <c r="R87" s="1718"/>
      <c r="S87" s="1718"/>
      <c r="T87" s="1697"/>
      <c r="U87" s="1697"/>
      <c r="V87" s="1721"/>
      <c r="W87" s="1721"/>
      <c r="X87" s="1697"/>
      <c r="Y87" s="1697"/>
      <c r="Z87" s="1697"/>
      <c r="AA87" s="1697"/>
      <c r="AB87" s="1697"/>
      <c r="AC87" s="1697"/>
      <c r="AD87" s="1697"/>
      <c r="AE87" s="1697"/>
      <c r="AF87" s="1697"/>
      <c r="AG87" s="1697"/>
      <c r="AH87" s="1697"/>
      <c r="AI87" s="1697"/>
      <c r="AJ87" s="1697"/>
      <c r="AK87" s="1697"/>
      <c r="AL87" s="1697"/>
      <c r="AM87" s="1697"/>
      <c r="AN87" s="1716"/>
      <c r="AO87" s="1722"/>
      <c r="AP87" s="1716"/>
      <c r="AQ87" s="1722"/>
      <c r="AR87" s="1697"/>
      <c r="AS87" s="1697"/>
      <c r="AT87" s="1697"/>
      <c r="AU87" s="1697"/>
      <c r="AV87" s="1714"/>
      <c r="AW87" s="1714"/>
      <c r="AX87" s="1697"/>
      <c r="AY87" s="1697"/>
      <c r="AZ87" s="1697"/>
      <c r="BA87" s="1697"/>
      <c r="BB87" s="1697"/>
      <c r="BC87" s="1697"/>
      <c r="BD87" s="1697"/>
      <c r="BE87" s="1697"/>
      <c r="BF87" s="1697"/>
      <c r="BG87" s="1697"/>
    </row>
    <row r="88" spans="2:59" s="91" customFormat="1" ht="15.75">
      <c r="B88" s="1717"/>
      <c r="C88" s="1699"/>
      <c r="D88" s="1699"/>
      <c r="E88" s="1699"/>
      <c r="F88" s="1699"/>
      <c r="G88" s="1699"/>
      <c r="H88" s="1699"/>
      <c r="I88" s="1699"/>
      <c r="J88" s="1699"/>
      <c r="K88" s="1699"/>
      <c r="L88" s="1699"/>
      <c r="M88" s="1699"/>
      <c r="N88" s="1699"/>
      <c r="O88" s="111"/>
      <c r="P88" s="1721"/>
      <c r="Q88" s="1721"/>
      <c r="R88" s="1718"/>
      <c r="S88" s="1718"/>
      <c r="T88" s="1697"/>
      <c r="U88" s="1697"/>
      <c r="V88" s="1721"/>
      <c r="W88" s="1721"/>
      <c r="X88" s="1697"/>
      <c r="Y88" s="1697"/>
      <c r="Z88" s="1697"/>
      <c r="AA88" s="1697"/>
      <c r="AB88" s="1697"/>
      <c r="AC88" s="1697"/>
      <c r="AD88" s="1697"/>
      <c r="AE88" s="1697"/>
      <c r="AF88" s="1697"/>
      <c r="AG88" s="1697"/>
      <c r="AH88" s="1697"/>
      <c r="AI88" s="1697"/>
      <c r="AJ88" s="1697"/>
      <c r="AK88" s="1697"/>
      <c r="AL88" s="1697"/>
      <c r="AM88" s="1697"/>
      <c r="AN88" s="1722"/>
      <c r="AO88" s="1722"/>
      <c r="AP88" s="1722"/>
      <c r="AQ88" s="1722"/>
      <c r="AR88" s="1697"/>
      <c r="AS88" s="1697"/>
      <c r="AT88" s="1697"/>
      <c r="AU88" s="1697"/>
      <c r="AV88" s="1714"/>
      <c r="AW88" s="1714"/>
      <c r="AX88" s="1697"/>
      <c r="AY88" s="1697"/>
      <c r="AZ88" s="1697"/>
      <c r="BA88" s="1697"/>
      <c r="BB88" s="1697"/>
      <c r="BC88" s="1697"/>
      <c r="BD88" s="1697"/>
      <c r="BE88" s="1697"/>
      <c r="BF88" s="1697"/>
      <c r="BG88" s="1697"/>
    </row>
    <row r="89" spans="2:59" s="91" customFormat="1" ht="15.75">
      <c r="B89" s="1717"/>
      <c r="C89" s="1699"/>
      <c r="D89" s="1699"/>
      <c r="E89" s="1699"/>
      <c r="F89" s="1699"/>
      <c r="G89" s="1699"/>
      <c r="H89" s="1699"/>
      <c r="I89" s="1699"/>
      <c r="J89" s="1699"/>
      <c r="K89" s="1699"/>
      <c r="L89" s="1699"/>
      <c r="M89" s="1699"/>
      <c r="N89" s="1699"/>
      <c r="O89" s="111"/>
      <c r="P89" s="1721"/>
      <c r="Q89" s="1721"/>
      <c r="R89" s="1718"/>
      <c r="S89" s="1718"/>
      <c r="T89" s="1697"/>
      <c r="U89" s="1697"/>
      <c r="V89" s="1721"/>
      <c r="W89" s="1721"/>
      <c r="X89" s="1697"/>
      <c r="Y89" s="1697"/>
      <c r="Z89" s="1697"/>
      <c r="AA89" s="1697"/>
      <c r="AB89" s="1697"/>
      <c r="AC89" s="1697"/>
      <c r="AD89" s="1697"/>
      <c r="AE89" s="1697"/>
      <c r="AF89" s="1697"/>
      <c r="AG89" s="1697"/>
      <c r="AH89" s="1697"/>
      <c r="AI89" s="1697"/>
      <c r="AJ89" s="1697"/>
      <c r="AK89" s="1697"/>
      <c r="AL89" s="1697"/>
      <c r="AM89" s="1697"/>
      <c r="AN89" s="1722"/>
      <c r="AO89" s="1722"/>
      <c r="AP89" s="1722"/>
      <c r="AQ89" s="1722"/>
      <c r="AR89" s="1697"/>
      <c r="AS89" s="1697"/>
      <c r="AT89" s="1697"/>
      <c r="AU89" s="1697"/>
      <c r="AV89" s="1714"/>
      <c r="AW89" s="1714"/>
      <c r="AX89" s="1697"/>
      <c r="AY89" s="1697"/>
      <c r="AZ89" s="1697"/>
      <c r="BA89" s="1697"/>
      <c r="BB89" s="1697"/>
      <c r="BC89" s="1697"/>
      <c r="BD89" s="1697"/>
      <c r="BE89" s="1697"/>
      <c r="BF89" s="1697"/>
      <c r="BG89" s="1697"/>
    </row>
    <row r="90" spans="2:59" s="91" customFormat="1" ht="12.75">
      <c r="B90" s="90"/>
      <c r="C90" s="1667"/>
      <c r="D90" s="1667"/>
      <c r="E90" s="1667"/>
      <c r="F90" s="1667"/>
      <c r="G90" s="1667"/>
      <c r="H90" s="1667"/>
      <c r="I90" s="1667"/>
      <c r="J90" s="1667"/>
      <c r="K90" s="1667"/>
      <c r="L90" s="1667"/>
      <c r="M90" s="1667"/>
      <c r="N90" s="1667"/>
      <c r="O90" s="107"/>
      <c r="P90" s="1689"/>
      <c r="Q90" s="1689"/>
      <c r="R90" s="1689"/>
      <c r="S90" s="1689"/>
      <c r="T90" s="1689"/>
      <c r="U90" s="1689"/>
      <c r="V90" s="1689"/>
      <c r="W90" s="1689"/>
      <c r="X90" s="1689"/>
      <c r="Y90" s="1689"/>
      <c r="Z90" s="1689"/>
      <c r="AA90" s="1689"/>
      <c r="AB90" s="1689"/>
      <c r="AC90" s="1689"/>
      <c r="AD90" s="1689"/>
      <c r="AE90" s="1689"/>
      <c r="AF90" s="1689"/>
      <c r="AG90" s="1689"/>
      <c r="AH90" s="1689"/>
      <c r="AI90" s="1689"/>
      <c r="AJ90" s="1689"/>
      <c r="AK90" s="1689"/>
      <c r="AL90" s="1689"/>
      <c r="AM90" s="1689"/>
      <c r="AN90" s="1689"/>
      <c r="AO90" s="1689"/>
      <c r="AP90" s="1689"/>
      <c r="AQ90" s="1689"/>
      <c r="AR90" s="1689"/>
      <c r="AS90" s="1689"/>
      <c r="AT90" s="1689"/>
      <c r="AU90" s="1689"/>
      <c r="AV90" s="1689"/>
      <c r="AW90" s="1689"/>
      <c r="AX90" s="1689"/>
      <c r="AY90" s="1689"/>
      <c r="AZ90" s="1689"/>
      <c r="BA90" s="1689"/>
      <c r="BB90" s="1689"/>
      <c r="BC90" s="1689"/>
      <c r="BD90" s="1689"/>
      <c r="BE90" s="1689"/>
      <c r="BF90" s="1689"/>
      <c r="BG90" s="1689"/>
    </row>
    <row r="91" spans="2:59" s="91" customFormat="1" ht="12.75">
      <c r="B91" s="90"/>
      <c r="C91" s="1667"/>
      <c r="D91" s="1667"/>
      <c r="E91" s="1667"/>
      <c r="F91" s="1667"/>
      <c r="G91" s="1667"/>
      <c r="H91" s="1667"/>
      <c r="I91" s="1667"/>
      <c r="J91" s="1667"/>
      <c r="K91" s="1667"/>
      <c r="L91" s="1667"/>
      <c r="M91" s="1667"/>
      <c r="N91" s="1667"/>
      <c r="O91" s="107"/>
      <c r="P91" s="1689"/>
      <c r="Q91" s="1689"/>
      <c r="R91" s="1689"/>
      <c r="S91" s="1689"/>
      <c r="T91" s="1689"/>
      <c r="U91" s="1689"/>
      <c r="V91" s="1689"/>
      <c r="W91" s="1689"/>
      <c r="X91" s="1689"/>
      <c r="Y91" s="1689"/>
      <c r="Z91" s="1689"/>
      <c r="AA91" s="1689"/>
      <c r="AB91" s="1689"/>
      <c r="AC91" s="1689"/>
      <c r="AD91" s="1689"/>
      <c r="AE91" s="1689"/>
      <c r="AF91" s="1689"/>
      <c r="AG91" s="1689"/>
      <c r="AH91" s="1689"/>
      <c r="AI91" s="1689"/>
      <c r="AJ91" s="1689"/>
      <c r="AK91" s="1689"/>
      <c r="AL91" s="1689"/>
      <c r="AM91" s="1689"/>
      <c r="AN91" s="1689"/>
      <c r="AO91" s="1689"/>
      <c r="AP91" s="1689"/>
      <c r="AQ91" s="1689"/>
      <c r="AR91" s="1689"/>
      <c r="AS91" s="1689"/>
      <c r="AT91" s="1689"/>
      <c r="AU91" s="1689"/>
      <c r="AV91" s="1689"/>
      <c r="AW91" s="1689"/>
      <c r="AX91" s="1689"/>
      <c r="AY91" s="1689"/>
      <c r="AZ91" s="1689"/>
      <c r="BA91" s="1689"/>
      <c r="BB91" s="1689"/>
      <c r="BC91" s="1689"/>
      <c r="BD91" s="1689"/>
      <c r="BE91" s="1689"/>
      <c r="BF91" s="1689"/>
      <c r="BG91" s="1689"/>
    </row>
    <row r="92" spans="2:59" s="91" customFormat="1" ht="12.75">
      <c r="B92" s="90"/>
      <c r="C92" s="1667"/>
      <c r="D92" s="1667"/>
      <c r="E92" s="1667"/>
      <c r="F92" s="1667"/>
      <c r="G92" s="1667"/>
      <c r="H92" s="1667"/>
      <c r="I92" s="1667"/>
      <c r="J92" s="1667"/>
      <c r="K92" s="1667"/>
      <c r="L92" s="1667"/>
      <c r="M92" s="1667"/>
      <c r="N92" s="1667"/>
      <c r="O92" s="107"/>
      <c r="P92" s="1689"/>
      <c r="Q92" s="1689"/>
      <c r="R92" s="1689"/>
      <c r="S92" s="1689"/>
      <c r="T92" s="1689"/>
      <c r="U92" s="1689"/>
      <c r="V92" s="1689"/>
      <c r="W92" s="1689"/>
      <c r="X92" s="1689"/>
      <c r="Y92" s="1689"/>
      <c r="Z92" s="1689"/>
      <c r="AA92" s="1689"/>
      <c r="AB92" s="1689"/>
      <c r="AC92" s="1689"/>
      <c r="AD92" s="1689"/>
      <c r="AE92" s="1689"/>
      <c r="AF92" s="1689"/>
      <c r="AG92" s="1689"/>
      <c r="AH92" s="1689"/>
      <c r="AI92" s="1689"/>
      <c r="AJ92" s="1689"/>
      <c r="AK92" s="1689"/>
      <c r="AL92" s="1689"/>
      <c r="AM92" s="1689"/>
      <c r="AN92" s="1689"/>
      <c r="AO92" s="1689"/>
      <c r="AP92" s="1689"/>
      <c r="AQ92" s="1689"/>
      <c r="AR92" s="1689"/>
      <c r="AS92" s="1689"/>
      <c r="AT92" s="1689"/>
      <c r="AU92" s="1689"/>
      <c r="AV92" s="1689"/>
      <c r="AW92" s="1689"/>
      <c r="AX92" s="1689"/>
      <c r="AY92" s="1689"/>
      <c r="AZ92" s="1689"/>
      <c r="BA92" s="1689"/>
      <c r="BB92" s="1689"/>
      <c r="BC92" s="1689"/>
      <c r="BD92" s="1689"/>
      <c r="BE92" s="1689"/>
      <c r="BF92" s="1689"/>
      <c r="BG92" s="1689"/>
    </row>
    <row r="93" spans="2:59" s="91" customFormat="1" ht="12.75">
      <c r="B93" s="90"/>
      <c r="C93" s="1667"/>
      <c r="D93" s="1667"/>
      <c r="E93" s="1667"/>
      <c r="F93" s="1667"/>
      <c r="G93" s="1667"/>
      <c r="H93" s="1667"/>
      <c r="I93" s="1667"/>
      <c r="J93" s="1667"/>
      <c r="K93" s="1667"/>
      <c r="L93" s="1667"/>
      <c r="M93" s="1667"/>
      <c r="N93" s="1667"/>
      <c r="O93" s="107"/>
      <c r="P93" s="1689"/>
      <c r="Q93" s="1689"/>
      <c r="R93" s="1689"/>
      <c r="S93" s="1689"/>
      <c r="T93" s="1689"/>
      <c r="U93" s="1689"/>
      <c r="V93" s="1689"/>
      <c r="W93" s="1689"/>
      <c r="X93" s="1689"/>
      <c r="Y93" s="1689"/>
      <c r="Z93" s="1689"/>
      <c r="AA93" s="1689"/>
      <c r="AB93" s="1689"/>
      <c r="AC93" s="1689"/>
      <c r="AD93" s="1689"/>
      <c r="AE93" s="1689"/>
      <c r="AF93" s="1689"/>
      <c r="AG93" s="1689"/>
      <c r="AH93" s="1689"/>
      <c r="AI93" s="1689"/>
      <c r="AJ93" s="1689"/>
      <c r="AK93" s="1689"/>
      <c r="AL93" s="1689"/>
      <c r="AM93" s="1689"/>
      <c r="AN93" s="1689"/>
      <c r="AO93" s="1689"/>
      <c r="AP93" s="1689"/>
      <c r="AQ93" s="1689"/>
      <c r="AR93" s="1689"/>
      <c r="AS93" s="1689"/>
      <c r="AT93" s="1689"/>
      <c r="AU93" s="1689"/>
      <c r="AV93" s="1689"/>
      <c r="AW93" s="1689"/>
      <c r="AX93" s="1689"/>
      <c r="AY93" s="1689"/>
      <c r="AZ93" s="1689"/>
      <c r="BA93" s="1689"/>
      <c r="BB93" s="1689"/>
      <c r="BC93" s="1689"/>
      <c r="BD93" s="1689"/>
      <c r="BE93" s="1689"/>
      <c r="BF93" s="1689"/>
      <c r="BG93" s="1689"/>
    </row>
    <row r="94" spans="2:59" s="91" customFormat="1" ht="12.75">
      <c r="B94" s="90"/>
      <c r="C94" s="1667"/>
      <c r="D94" s="1667"/>
      <c r="E94" s="1667"/>
      <c r="F94" s="1667"/>
      <c r="G94" s="1667"/>
      <c r="H94" s="1667"/>
      <c r="I94" s="1667"/>
      <c r="J94" s="1667"/>
      <c r="K94" s="1667"/>
      <c r="L94" s="1667"/>
      <c r="M94" s="1667"/>
      <c r="N94" s="1667"/>
      <c r="O94" s="107"/>
      <c r="P94" s="1689"/>
      <c r="Q94" s="1689"/>
      <c r="R94" s="1689"/>
      <c r="S94" s="1689"/>
      <c r="T94" s="1689"/>
      <c r="U94" s="1689"/>
      <c r="V94" s="1689"/>
      <c r="W94" s="1689"/>
      <c r="X94" s="1689"/>
      <c r="Y94" s="1689"/>
      <c r="Z94" s="1689"/>
      <c r="AA94" s="1689"/>
      <c r="AB94" s="1689"/>
      <c r="AC94" s="1689"/>
      <c r="AD94" s="1689"/>
      <c r="AE94" s="1689"/>
      <c r="AF94" s="1689"/>
      <c r="AG94" s="1689"/>
      <c r="AH94" s="1689"/>
      <c r="AI94" s="1689"/>
      <c r="AJ94" s="1689"/>
      <c r="AK94" s="1689"/>
      <c r="AL94" s="1689"/>
      <c r="AM94" s="1689"/>
      <c r="AN94" s="1689"/>
      <c r="AO94" s="1689"/>
      <c r="AP94" s="1689"/>
      <c r="AQ94" s="1689"/>
      <c r="AR94" s="1689"/>
      <c r="AS94" s="1689"/>
      <c r="AT94" s="1689"/>
      <c r="AU94" s="1689"/>
      <c r="AV94" s="1689"/>
      <c r="AW94" s="1689"/>
      <c r="AX94" s="1689"/>
      <c r="AY94" s="1689"/>
      <c r="AZ94" s="1689"/>
      <c r="BA94" s="1689"/>
      <c r="BB94" s="1689"/>
      <c r="BC94" s="1689"/>
      <c r="BD94" s="1689"/>
      <c r="BE94" s="1689"/>
      <c r="BF94" s="1689"/>
      <c r="BG94" s="1689"/>
    </row>
    <row r="95" spans="2:59" s="91" customFormat="1" ht="12.75">
      <c r="B95" s="90"/>
      <c r="C95" s="1667"/>
      <c r="D95" s="1667"/>
      <c r="E95" s="1667"/>
      <c r="F95" s="1667"/>
      <c r="G95" s="1667"/>
      <c r="H95" s="1667"/>
      <c r="I95" s="1667"/>
      <c r="J95" s="1667"/>
      <c r="K95" s="1667"/>
      <c r="L95" s="1667"/>
      <c r="M95" s="1667"/>
      <c r="N95" s="1667"/>
      <c r="O95" s="107"/>
      <c r="P95" s="1689"/>
      <c r="Q95" s="1689"/>
      <c r="R95" s="1689"/>
      <c r="S95" s="1689"/>
      <c r="T95" s="1689"/>
      <c r="U95" s="1689"/>
      <c r="V95" s="1689"/>
      <c r="W95" s="1689"/>
      <c r="X95" s="1689"/>
      <c r="Y95" s="1689"/>
      <c r="Z95" s="1689"/>
      <c r="AA95" s="1689"/>
      <c r="AB95" s="1689"/>
      <c r="AC95" s="1689"/>
      <c r="AD95" s="1689"/>
      <c r="AE95" s="1689"/>
      <c r="AF95" s="1689"/>
      <c r="AG95" s="1689"/>
      <c r="AH95" s="1689"/>
      <c r="AI95" s="1689"/>
      <c r="AJ95" s="1689"/>
      <c r="AK95" s="1689"/>
      <c r="AL95" s="1689"/>
      <c r="AM95" s="1689"/>
      <c r="AN95" s="1689"/>
      <c r="AO95" s="1689"/>
      <c r="AP95" s="1689"/>
      <c r="AQ95" s="1689"/>
      <c r="AR95" s="1689"/>
      <c r="AS95" s="1689"/>
      <c r="AT95" s="1689"/>
      <c r="AU95" s="1689"/>
      <c r="AV95" s="1689"/>
      <c r="AW95" s="1689"/>
      <c r="AX95" s="1689"/>
      <c r="AY95" s="1689"/>
      <c r="AZ95" s="1689"/>
      <c r="BA95" s="1689"/>
      <c r="BB95" s="1689"/>
      <c r="BC95" s="1689"/>
      <c r="BD95" s="1689"/>
      <c r="BE95" s="1689"/>
      <c r="BF95" s="1689"/>
      <c r="BG95" s="1689"/>
    </row>
    <row r="96" spans="2:59" s="91" customFormat="1" ht="12.75">
      <c r="B96" s="90"/>
      <c r="C96" s="1667"/>
      <c r="D96" s="1667"/>
      <c r="E96" s="1667"/>
      <c r="F96" s="1667"/>
      <c r="G96" s="1667"/>
      <c r="H96" s="1667"/>
      <c r="I96" s="1667"/>
      <c r="J96" s="1667"/>
      <c r="K96" s="1667"/>
      <c r="L96" s="1667"/>
      <c r="M96" s="1667"/>
      <c r="N96" s="1667"/>
      <c r="O96" s="107"/>
      <c r="P96" s="1689"/>
      <c r="Q96" s="1689"/>
      <c r="R96" s="1689"/>
      <c r="S96" s="1689"/>
      <c r="T96" s="1689"/>
      <c r="U96" s="1689"/>
      <c r="V96" s="1689"/>
      <c r="W96" s="1689"/>
      <c r="X96" s="1689"/>
      <c r="Y96" s="1689"/>
      <c r="Z96" s="1689"/>
      <c r="AA96" s="1689"/>
      <c r="AB96" s="1689"/>
      <c r="AC96" s="1689"/>
      <c r="AD96" s="1689"/>
      <c r="AE96" s="1689"/>
      <c r="AF96" s="1689"/>
      <c r="AG96" s="1689"/>
      <c r="AH96" s="1689"/>
      <c r="AI96" s="1689"/>
      <c r="AJ96" s="1689"/>
      <c r="AK96" s="1689"/>
      <c r="AL96" s="1689"/>
      <c r="AM96" s="1689"/>
      <c r="AN96" s="1689"/>
      <c r="AO96" s="1689"/>
      <c r="AP96" s="1689"/>
      <c r="AQ96" s="1689"/>
      <c r="AR96" s="1689"/>
      <c r="AS96" s="1689"/>
      <c r="AT96" s="1689"/>
      <c r="AU96" s="1689"/>
      <c r="AV96" s="1689"/>
      <c r="AW96" s="1689"/>
      <c r="AX96" s="1689"/>
      <c r="AY96" s="1689"/>
      <c r="AZ96" s="1689"/>
      <c r="BA96" s="1689"/>
      <c r="BB96" s="1689"/>
      <c r="BC96" s="1689"/>
      <c r="BD96" s="1689"/>
      <c r="BE96" s="1689"/>
      <c r="BF96" s="1689"/>
      <c r="BG96" s="1689"/>
    </row>
    <row r="97" spans="2:59" s="91" customFormat="1" ht="12.75">
      <c r="B97" s="90"/>
      <c r="C97" s="1667"/>
      <c r="D97" s="1667"/>
      <c r="E97" s="1667"/>
      <c r="F97" s="1667"/>
      <c r="G97" s="1667"/>
      <c r="H97" s="1667"/>
      <c r="I97" s="1667"/>
      <c r="J97" s="1667"/>
      <c r="K97" s="1667"/>
      <c r="L97" s="1667"/>
      <c r="M97" s="1667"/>
      <c r="N97" s="1667"/>
      <c r="O97" s="107"/>
      <c r="P97" s="1689"/>
      <c r="Q97" s="1689"/>
      <c r="R97" s="1689"/>
      <c r="S97" s="1689"/>
      <c r="T97" s="1689"/>
      <c r="U97" s="1689"/>
      <c r="V97" s="1689"/>
      <c r="W97" s="1689"/>
      <c r="X97" s="1689"/>
      <c r="Y97" s="1689"/>
      <c r="Z97" s="1689"/>
      <c r="AA97" s="1689"/>
      <c r="AB97" s="1689"/>
      <c r="AC97" s="1689"/>
      <c r="AD97" s="1689"/>
      <c r="AE97" s="1689"/>
      <c r="AF97" s="1689"/>
      <c r="AG97" s="1689"/>
      <c r="AH97" s="1689"/>
      <c r="AI97" s="1689"/>
      <c r="AJ97" s="1689"/>
      <c r="AK97" s="1689"/>
      <c r="AL97" s="1689"/>
      <c r="AM97" s="1689"/>
      <c r="AN97" s="1689"/>
      <c r="AO97" s="1689"/>
      <c r="AP97" s="1689"/>
      <c r="AQ97" s="1689"/>
      <c r="AR97" s="1689"/>
      <c r="AS97" s="1689"/>
      <c r="AT97" s="1689"/>
      <c r="AU97" s="1689"/>
      <c r="AV97" s="1689"/>
      <c r="AW97" s="1689"/>
      <c r="AX97" s="1689"/>
      <c r="AY97" s="1689"/>
      <c r="AZ97" s="1689"/>
      <c r="BA97" s="1689"/>
      <c r="BB97" s="1689"/>
      <c r="BC97" s="1689"/>
      <c r="BD97" s="1689"/>
      <c r="BE97" s="1689"/>
      <c r="BF97" s="1689"/>
      <c r="BG97" s="1689"/>
    </row>
    <row r="98" spans="2:59" s="91" customFormat="1" ht="12.75">
      <c r="B98" s="90"/>
      <c r="C98" s="1667"/>
      <c r="D98" s="1667"/>
      <c r="E98" s="1667"/>
      <c r="F98" s="1667"/>
      <c r="G98" s="1667"/>
      <c r="H98" s="1667"/>
      <c r="I98" s="1667"/>
      <c r="J98" s="1667"/>
      <c r="K98" s="1667"/>
      <c r="L98" s="1667"/>
      <c r="M98" s="1667"/>
      <c r="N98" s="1667"/>
      <c r="O98" s="107"/>
      <c r="P98" s="1689"/>
      <c r="Q98" s="1689"/>
      <c r="R98" s="1689"/>
      <c r="S98" s="1689"/>
      <c r="T98" s="1689"/>
      <c r="U98" s="1689"/>
      <c r="V98" s="1689"/>
      <c r="W98" s="1689"/>
      <c r="X98" s="1689"/>
      <c r="Y98" s="1689"/>
      <c r="Z98" s="1689"/>
      <c r="AA98" s="1689"/>
      <c r="AB98" s="1689"/>
      <c r="AC98" s="1689"/>
      <c r="AD98" s="1689"/>
      <c r="AE98" s="1689"/>
      <c r="AF98" s="1689"/>
      <c r="AG98" s="1689"/>
      <c r="AH98" s="1689"/>
      <c r="AI98" s="1689"/>
      <c r="AJ98" s="1689"/>
      <c r="AK98" s="1689"/>
      <c r="AL98" s="1689"/>
      <c r="AM98" s="1689"/>
      <c r="AN98" s="1689"/>
      <c r="AO98" s="1689"/>
      <c r="AP98" s="1689"/>
      <c r="AQ98" s="1689"/>
      <c r="AR98" s="1689"/>
      <c r="AS98" s="1689"/>
      <c r="AT98" s="1689"/>
      <c r="AU98" s="1689"/>
      <c r="AV98" s="1689"/>
      <c r="AW98" s="1689"/>
      <c r="AX98" s="1689"/>
      <c r="AY98" s="1689"/>
      <c r="AZ98" s="1689"/>
      <c r="BA98" s="1689"/>
      <c r="BB98" s="1689"/>
      <c r="BC98" s="1689"/>
      <c r="BD98" s="1689"/>
      <c r="BE98" s="1689"/>
      <c r="BF98" s="1689"/>
      <c r="BG98" s="1689"/>
    </row>
    <row r="99" spans="2:59" s="91" customFormat="1" ht="15.75">
      <c r="B99" s="90"/>
      <c r="C99" s="1668"/>
      <c r="D99" s="1668"/>
      <c r="E99" s="1668"/>
      <c r="F99" s="1668"/>
      <c r="G99" s="1668"/>
      <c r="H99" s="1668"/>
      <c r="I99" s="1668"/>
      <c r="J99" s="1668"/>
      <c r="K99" s="1668"/>
      <c r="L99" s="1668"/>
      <c r="M99" s="1668"/>
      <c r="N99" s="1668"/>
      <c r="O99" s="115"/>
      <c r="P99" s="1689"/>
      <c r="Q99" s="1689"/>
      <c r="R99" s="1689"/>
      <c r="S99" s="1689"/>
      <c r="T99" s="1689"/>
      <c r="U99" s="1689"/>
      <c r="V99" s="1689"/>
      <c r="W99" s="1689"/>
      <c r="X99" s="1689"/>
      <c r="Y99" s="1689"/>
      <c r="Z99" s="1689"/>
      <c r="AA99" s="1689"/>
      <c r="AB99" s="1689"/>
      <c r="AC99" s="1689"/>
      <c r="AD99" s="1689"/>
      <c r="AE99" s="1689"/>
      <c r="AF99" s="1689"/>
      <c r="AG99" s="1689"/>
      <c r="AH99" s="1689"/>
      <c r="AI99" s="1689"/>
      <c r="AJ99" s="1689"/>
      <c r="AK99" s="1689"/>
      <c r="AL99" s="1689"/>
      <c r="AM99" s="1689"/>
      <c r="AN99" s="1689"/>
      <c r="AO99" s="1689"/>
      <c r="AP99" s="1689"/>
      <c r="AQ99" s="1689"/>
      <c r="AR99" s="1689"/>
      <c r="AS99" s="1689"/>
      <c r="AT99" s="1689"/>
      <c r="AU99" s="1689"/>
      <c r="AV99" s="1689"/>
      <c r="AW99" s="1689"/>
      <c r="AX99" s="1689"/>
      <c r="AY99" s="1689"/>
      <c r="AZ99" s="1689"/>
      <c r="BA99" s="1689"/>
      <c r="BB99" s="1689"/>
      <c r="BC99" s="1689"/>
      <c r="BD99" s="1689"/>
      <c r="BE99" s="1689"/>
      <c r="BF99" s="1689"/>
      <c r="BG99" s="1689"/>
    </row>
    <row r="100" spans="2:59" s="91" customFormat="1" ht="12.75">
      <c r="B100" s="90"/>
      <c r="C100" s="1667"/>
      <c r="D100" s="1667"/>
      <c r="E100" s="1667"/>
      <c r="F100" s="1667"/>
      <c r="G100" s="1667"/>
      <c r="H100" s="1667"/>
      <c r="I100" s="1667"/>
      <c r="J100" s="1667"/>
      <c r="K100" s="1667"/>
      <c r="L100" s="1667"/>
      <c r="M100" s="1667"/>
      <c r="N100" s="1667"/>
      <c r="O100" s="107"/>
      <c r="P100" s="1689"/>
      <c r="Q100" s="1689"/>
      <c r="R100" s="1689"/>
      <c r="S100" s="1689"/>
      <c r="T100" s="1689"/>
      <c r="U100" s="1689"/>
      <c r="V100" s="1689"/>
      <c r="W100" s="1689"/>
      <c r="X100" s="1689"/>
      <c r="Y100" s="1689"/>
      <c r="Z100" s="1689"/>
      <c r="AA100" s="1689"/>
      <c r="AB100" s="1689"/>
      <c r="AC100" s="1689"/>
      <c r="AD100" s="1689"/>
      <c r="AE100" s="1689"/>
      <c r="AF100" s="1689"/>
      <c r="AG100" s="1689"/>
      <c r="AH100" s="1689"/>
      <c r="AI100" s="1689"/>
      <c r="AJ100" s="1689"/>
      <c r="AK100" s="1689"/>
      <c r="AL100" s="1689"/>
      <c r="AM100" s="1689"/>
      <c r="AN100" s="1689"/>
      <c r="AO100" s="1689"/>
      <c r="AP100" s="1689"/>
      <c r="AQ100" s="1689"/>
      <c r="AR100" s="1689"/>
      <c r="AS100" s="1689"/>
      <c r="AT100" s="1689"/>
      <c r="AU100" s="1689"/>
      <c r="AV100" s="1689"/>
      <c r="AW100" s="1689"/>
      <c r="AX100" s="1689"/>
      <c r="AY100" s="1689"/>
      <c r="AZ100" s="1689"/>
      <c r="BA100" s="1689"/>
      <c r="BB100" s="1689"/>
      <c r="BC100" s="1689"/>
      <c r="BD100" s="1689"/>
      <c r="BE100" s="1689"/>
      <c r="BF100" s="1689"/>
      <c r="BG100" s="1689"/>
    </row>
    <row r="101" spans="2:59" s="91" customFormat="1" ht="12.75">
      <c r="B101" s="90"/>
      <c r="C101" s="1667"/>
      <c r="D101" s="1667"/>
      <c r="E101" s="1667"/>
      <c r="F101" s="1667"/>
      <c r="G101" s="1667"/>
      <c r="H101" s="1667"/>
      <c r="I101" s="1667"/>
      <c r="J101" s="1667"/>
      <c r="K101" s="1667"/>
      <c r="L101" s="1667"/>
      <c r="M101" s="1667"/>
      <c r="N101" s="1667"/>
      <c r="O101" s="107"/>
      <c r="P101" s="1689"/>
      <c r="Q101" s="1689"/>
      <c r="R101" s="1689"/>
      <c r="S101" s="1689"/>
      <c r="T101" s="1689"/>
      <c r="U101" s="1689"/>
      <c r="V101" s="1689"/>
      <c r="W101" s="1689"/>
      <c r="X101" s="1689"/>
      <c r="Y101" s="1689"/>
      <c r="Z101" s="1689"/>
      <c r="AA101" s="1689"/>
      <c r="AB101" s="1689"/>
      <c r="AC101" s="1689"/>
      <c r="AD101" s="1689"/>
      <c r="AE101" s="1689"/>
      <c r="AF101" s="1689"/>
      <c r="AG101" s="1689"/>
      <c r="AH101" s="1689"/>
      <c r="AI101" s="1689"/>
      <c r="AJ101" s="1689"/>
      <c r="AK101" s="1689"/>
      <c r="AL101" s="1689"/>
      <c r="AM101" s="1689"/>
      <c r="AN101" s="1689"/>
      <c r="AO101" s="1689"/>
      <c r="AP101" s="1689"/>
      <c r="AQ101" s="1689"/>
      <c r="AR101" s="1689"/>
      <c r="AS101" s="1689"/>
      <c r="AT101" s="1689"/>
      <c r="AU101" s="1689"/>
      <c r="AV101" s="1689"/>
      <c r="AW101" s="1689"/>
      <c r="AX101" s="1689"/>
      <c r="AY101" s="1689"/>
      <c r="AZ101" s="1689"/>
      <c r="BA101" s="1689"/>
      <c r="BB101" s="1689"/>
      <c r="BC101" s="1689"/>
      <c r="BD101" s="1689"/>
      <c r="BE101" s="1689"/>
      <c r="BF101" s="1689"/>
      <c r="BG101" s="1689"/>
    </row>
    <row r="102" spans="2:59" s="91" customFormat="1" ht="12.75">
      <c r="B102" s="90"/>
      <c r="C102" s="1667"/>
      <c r="D102" s="1667"/>
      <c r="E102" s="1667"/>
      <c r="F102" s="1667"/>
      <c r="G102" s="1667"/>
      <c r="H102" s="1667"/>
      <c r="I102" s="1667"/>
      <c r="J102" s="1667"/>
      <c r="K102" s="1667"/>
      <c r="L102" s="1667"/>
      <c r="M102" s="1667"/>
      <c r="N102" s="1667"/>
      <c r="O102" s="107"/>
      <c r="P102" s="1689"/>
      <c r="Q102" s="1689"/>
      <c r="R102" s="1689"/>
      <c r="S102" s="1689"/>
      <c r="T102" s="1689"/>
      <c r="U102" s="1689"/>
      <c r="V102" s="1689"/>
      <c r="W102" s="1689"/>
      <c r="X102" s="1689"/>
      <c r="Y102" s="1689"/>
      <c r="Z102" s="1689"/>
      <c r="AA102" s="1689"/>
      <c r="AB102" s="1689"/>
      <c r="AC102" s="1689"/>
      <c r="AD102" s="1689"/>
      <c r="AE102" s="1689"/>
      <c r="AF102" s="1689"/>
      <c r="AG102" s="1689"/>
      <c r="AH102" s="1689"/>
      <c r="AI102" s="1689"/>
      <c r="AJ102" s="1689"/>
      <c r="AK102" s="1689"/>
      <c r="AL102" s="1689"/>
      <c r="AM102" s="1689"/>
      <c r="AN102" s="1689"/>
      <c r="AO102" s="1689"/>
      <c r="AP102" s="1689"/>
      <c r="AQ102" s="1689"/>
      <c r="AR102" s="1689"/>
      <c r="AS102" s="1689"/>
      <c r="AT102" s="1689"/>
      <c r="AU102" s="1689"/>
      <c r="AV102" s="1689"/>
      <c r="AW102" s="1689"/>
      <c r="AX102" s="1689"/>
      <c r="AY102" s="1689"/>
      <c r="AZ102" s="1689"/>
      <c r="BA102" s="1689"/>
      <c r="BB102" s="1689"/>
      <c r="BC102" s="1689"/>
      <c r="BD102" s="1689"/>
      <c r="BE102" s="1689"/>
      <c r="BF102" s="1689"/>
      <c r="BG102" s="1689"/>
    </row>
    <row r="103" spans="2:59" s="91" customFormat="1" ht="12.75">
      <c r="B103" s="90"/>
      <c r="C103" s="1667"/>
      <c r="D103" s="1667"/>
      <c r="E103" s="1667"/>
      <c r="F103" s="1667"/>
      <c r="G103" s="1667"/>
      <c r="H103" s="1667"/>
      <c r="I103" s="1667"/>
      <c r="J103" s="1667"/>
      <c r="K103" s="1667"/>
      <c r="L103" s="1667"/>
      <c r="M103" s="1667"/>
      <c r="N103" s="1667"/>
      <c r="O103" s="107"/>
      <c r="P103" s="1689"/>
      <c r="Q103" s="1689"/>
      <c r="R103" s="1689"/>
      <c r="S103" s="1689"/>
      <c r="T103" s="1689"/>
      <c r="U103" s="1689"/>
      <c r="V103" s="1689"/>
      <c r="W103" s="1689"/>
      <c r="X103" s="1689"/>
      <c r="Y103" s="1689"/>
      <c r="Z103" s="1689"/>
      <c r="AA103" s="1689"/>
      <c r="AB103" s="1689"/>
      <c r="AC103" s="1689"/>
      <c r="AD103" s="1689"/>
      <c r="AE103" s="1689"/>
      <c r="AF103" s="1689"/>
      <c r="AG103" s="1689"/>
      <c r="AH103" s="1689"/>
      <c r="AI103" s="1689"/>
      <c r="AJ103" s="1689"/>
      <c r="AK103" s="1689"/>
      <c r="AL103" s="1689"/>
      <c r="AM103" s="1689"/>
      <c r="AN103" s="1689"/>
      <c r="AO103" s="1689"/>
      <c r="AP103" s="1689"/>
      <c r="AQ103" s="1689"/>
      <c r="AR103" s="1689"/>
      <c r="AS103" s="1689"/>
      <c r="AT103" s="1689"/>
      <c r="AU103" s="1689"/>
      <c r="AV103" s="1689"/>
      <c r="AW103" s="1689"/>
      <c r="AX103" s="1689"/>
      <c r="AY103" s="1689"/>
      <c r="AZ103" s="1689"/>
      <c r="BA103" s="1689"/>
      <c r="BB103" s="1689"/>
      <c r="BC103" s="1689"/>
      <c r="BD103" s="1689"/>
      <c r="BE103" s="1689"/>
      <c r="BF103" s="1689"/>
      <c r="BG103" s="1689"/>
    </row>
    <row r="104" spans="2:59" s="91" customFormat="1" ht="12.75">
      <c r="B104" s="90"/>
      <c r="C104" s="1667"/>
      <c r="D104" s="1667"/>
      <c r="E104" s="1667"/>
      <c r="F104" s="1667"/>
      <c r="G104" s="1667"/>
      <c r="H104" s="1667"/>
      <c r="I104" s="1667"/>
      <c r="J104" s="1667"/>
      <c r="K104" s="1667"/>
      <c r="L104" s="1667"/>
      <c r="M104" s="1667"/>
      <c r="N104" s="1667"/>
      <c r="O104" s="107"/>
      <c r="P104" s="1689"/>
      <c r="Q104" s="1689"/>
      <c r="R104" s="1689"/>
      <c r="S104" s="1689"/>
      <c r="T104" s="1689"/>
      <c r="U104" s="1689"/>
      <c r="V104" s="1689"/>
      <c r="W104" s="1689"/>
      <c r="X104" s="1689"/>
      <c r="Y104" s="1689"/>
      <c r="Z104" s="1689"/>
      <c r="AA104" s="1689"/>
      <c r="AB104" s="1689"/>
      <c r="AC104" s="1689"/>
      <c r="AD104" s="1689"/>
      <c r="AE104" s="1689"/>
      <c r="AF104" s="1689"/>
      <c r="AG104" s="1689"/>
      <c r="AH104" s="1689"/>
      <c r="AI104" s="1689"/>
      <c r="AJ104" s="1689"/>
      <c r="AK104" s="1689"/>
      <c r="AL104" s="1689"/>
      <c r="AM104" s="1689"/>
      <c r="AN104" s="1689"/>
      <c r="AO104" s="1689"/>
      <c r="AP104" s="1689"/>
      <c r="AQ104" s="1689"/>
      <c r="AR104" s="1689"/>
      <c r="AS104" s="1689"/>
      <c r="AT104" s="1689"/>
      <c r="AU104" s="1689"/>
      <c r="AV104" s="1689"/>
      <c r="AW104" s="1689"/>
      <c r="AX104" s="1689"/>
      <c r="AY104" s="1689"/>
      <c r="AZ104" s="1689"/>
      <c r="BA104" s="1689"/>
      <c r="BB104" s="1689"/>
      <c r="BC104" s="1689"/>
      <c r="BD104" s="1689"/>
      <c r="BE104" s="1689"/>
      <c r="BF104" s="1689"/>
      <c r="BG104" s="1689"/>
    </row>
    <row r="105" spans="2:59" s="91" customFormat="1" ht="12.75">
      <c r="B105" s="90"/>
      <c r="C105" s="1667"/>
      <c r="D105" s="1667"/>
      <c r="E105" s="1667"/>
      <c r="F105" s="1667"/>
      <c r="G105" s="1667"/>
      <c r="H105" s="1667"/>
      <c r="I105" s="1667"/>
      <c r="J105" s="1667"/>
      <c r="K105" s="1667"/>
      <c r="L105" s="1667"/>
      <c r="M105" s="1667"/>
      <c r="N105" s="1667"/>
      <c r="O105" s="107"/>
      <c r="P105" s="1689"/>
      <c r="Q105" s="1689"/>
      <c r="R105" s="1689"/>
      <c r="S105" s="1689"/>
      <c r="T105" s="1689"/>
      <c r="U105" s="1689"/>
      <c r="V105" s="1689"/>
      <c r="W105" s="1689"/>
      <c r="X105" s="1689"/>
      <c r="Y105" s="1689"/>
      <c r="Z105" s="1689"/>
      <c r="AA105" s="1689"/>
      <c r="AB105" s="1689"/>
      <c r="AC105" s="1689"/>
      <c r="AD105" s="1689"/>
      <c r="AE105" s="1689"/>
      <c r="AF105" s="1689"/>
      <c r="AG105" s="1689"/>
      <c r="AH105" s="1689"/>
      <c r="AI105" s="1689"/>
      <c r="AJ105" s="1689"/>
      <c r="AK105" s="1689"/>
      <c r="AL105" s="1689"/>
      <c r="AM105" s="1689"/>
      <c r="AN105" s="1689"/>
      <c r="AO105" s="1689"/>
      <c r="AP105" s="1689"/>
      <c r="AQ105" s="1689"/>
      <c r="AR105" s="1689"/>
      <c r="AS105" s="1689"/>
      <c r="AT105" s="1689"/>
      <c r="AU105" s="1689"/>
      <c r="AV105" s="1689"/>
      <c r="AW105" s="1689"/>
      <c r="AX105" s="1689"/>
      <c r="AY105" s="1689"/>
      <c r="AZ105" s="1689"/>
      <c r="BA105" s="1689"/>
      <c r="BB105" s="1689"/>
      <c r="BC105" s="1689"/>
      <c r="BD105" s="1689"/>
      <c r="BE105" s="1689"/>
      <c r="BF105" s="1689"/>
      <c r="BG105" s="1689"/>
    </row>
    <row r="106" spans="2:59" s="91" customFormat="1" ht="12.75">
      <c r="B106" s="90"/>
      <c r="C106" s="1667"/>
      <c r="D106" s="1667"/>
      <c r="E106" s="1667"/>
      <c r="F106" s="1667"/>
      <c r="G106" s="1667"/>
      <c r="H106" s="1667"/>
      <c r="I106" s="1667"/>
      <c r="J106" s="1667"/>
      <c r="K106" s="1667"/>
      <c r="L106" s="1667"/>
      <c r="M106" s="1667"/>
      <c r="N106" s="1667"/>
      <c r="O106" s="107"/>
      <c r="P106" s="1689"/>
      <c r="Q106" s="1689"/>
      <c r="R106" s="1689"/>
      <c r="S106" s="1689"/>
      <c r="T106" s="1689"/>
      <c r="U106" s="1689"/>
      <c r="V106" s="1689"/>
      <c r="W106" s="1689"/>
      <c r="X106" s="1689"/>
      <c r="Y106" s="1689"/>
      <c r="Z106" s="1689"/>
      <c r="AA106" s="1689"/>
      <c r="AB106" s="1689"/>
      <c r="AC106" s="1689"/>
      <c r="AD106" s="1689"/>
      <c r="AE106" s="1689"/>
      <c r="AF106" s="1689"/>
      <c r="AG106" s="1689"/>
      <c r="AH106" s="1689"/>
      <c r="AI106" s="1689"/>
      <c r="AJ106" s="1689"/>
      <c r="AK106" s="1689"/>
      <c r="AL106" s="1689"/>
      <c r="AM106" s="1689"/>
      <c r="AN106" s="1689"/>
      <c r="AO106" s="1689"/>
      <c r="AP106" s="1689"/>
      <c r="AQ106" s="1689"/>
      <c r="AR106" s="1689"/>
      <c r="AS106" s="1689"/>
      <c r="AT106" s="1689"/>
      <c r="AU106" s="1689"/>
      <c r="AV106" s="1689"/>
      <c r="AW106" s="1689"/>
      <c r="AX106" s="1689"/>
      <c r="AY106" s="1689"/>
      <c r="AZ106" s="1689"/>
      <c r="BA106" s="1689"/>
      <c r="BB106" s="1689"/>
      <c r="BC106" s="1689"/>
      <c r="BD106" s="1689"/>
      <c r="BE106" s="1689"/>
      <c r="BF106" s="1689"/>
      <c r="BG106" s="1689"/>
    </row>
    <row r="107" spans="2:59" s="91" customFormat="1" ht="12.75">
      <c r="B107" s="90"/>
      <c r="C107" s="1667"/>
      <c r="D107" s="1667"/>
      <c r="E107" s="1667"/>
      <c r="F107" s="1667"/>
      <c r="G107" s="1667"/>
      <c r="H107" s="1667"/>
      <c r="I107" s="1667"/>
      <c r="J107" s="1667"/>
      <c r="K107" s="1667"/>
      <c r="L107" s="1667"/>
      <c r="M107" s="1667"/>
      <c r="N107" s="1667"/>
      <c r="O107" s="107"/>
      <c r="P107" s="1689"/>
      <c r="Q107" s="1689"/>
      <c r="R107" s="1689"/>
      <c r="S107" s="1689"/>
      <c r="T107" s="1689"/>
      <c r="U107" s="1689"/>
      <c r="V107" s="1689"/>
      <c r="W107" s="1689"/>
      <c r="X107" s="1689"/>
      <c r="Y107" s="1689"/>
      <c r="Z107" s="1689"/>
      <c r="AA107" s="1689"/>
      <c r="AB107" s="1689"/>
      <c r="AC107" s="1689"/>
      <c r="AD107" s="1689"/>
      <c r="AE107" s="1689"/>
      <c r="AF107" s="1689"/>
      <c r="AG107" s="1689"/>
      <c r="AH107" s="1689"/>
      <c r="AI107" s="1689"/>
      <c r="AJ107" s="1689"/>
      <c r="AK107" s="1689"/>
      <c r="AL107" s="1689"/>
      <c r="AM107" s="1689"/>
      <c r="AN107" s="1689"/>
      <c r="AO107" s="1689"/>
      <c r="AP107" s="1689"/>
      <c r="AQ107" s="1689"/>
      <c r="AR107" s="1689"/>
      <c r="AS107" s="1689"/>
      <c r="AT107" s="1689"/>
      <c r="AU107" s="1689"/>
      <c r="AV107" s="1689"/>
      <c r="AW107" s="1689"/>
      <c r="AX107" s="1689"/>
      <c r="AY107" s="1689"/>
      <c r="AZ107" s="1689"/>
      <c r="BA107" s="1689"/>
      <c r="BB107" s="1689"/>
      <c r="BC107" s="1689"/>
      <c r="BD107" s="1689"/>
      <c r="BE107" s="1689"/>
      <c r="BF107" s="1689"/>
      <c r="BG107" s="1689"/>
    </row>
    <row r="108" spans="2:59" s="91" customFormat="1" ht="15.75">
      <c r="B108" s="90"/>
      <c r="C108" s="1668"/>
      <c r="D108" s="1668"/>
      <c r="E108" s="1668"/>
      <c r="F108" s="1668"/>
      <c r="G108" s="1668"/>
      <c r="H108" s="1668"/>
      <c r="I108" s="1668"/>
      <c r="J108" s="1668"/>
      <c r="K108" s="1668"/>
      <c r="L108" s="1668"/>
      <c r="M108" s="1668"/>
      <c r="N108" s="1668"/>
      <c r="O108" s="115"/>
      <c r="P108" s="1689"/>
      <c r="Q108" s="1689"/>
      <c r="R108" s="1689"/>
      <c r="S108" s="1689"/>
      <c r="T108" s="1689"/>
      <c r="U108" s="1689"/>
      <c r="V108" s="1689"/>
      <c r="W108" s="1689"/>
      <c r="X108" s="1689"/>
      <c r="Y108" s="1689"/>
      <c r="Z108" s="1689"/>
      <c r="AA108" s="1689"/>
      <c r="AB108" s="1689"/>
      <c r="AC108" s="1689"/>
      <c r="AD108" s="1689"/>
      <c r="AE108" s="1689"/>
      <c r="AF108" s="1689"/>
      <c r="AG108" s="1689"/>
      <c r="AH108" s="1689"/>
      <c r="AI108" s="1689"/>
      <c r="AJ108" s="1689"/>
      <c r="AK108" s="1689"/>
      <c r="AL108" s="1689"/>
      <c r="AM108" s="1689"/>
      <c r="AN108" s="1689"/>
      <c r="AO108" s="1689"/>
      <c r="AP108" s="1689"/>
      <c r="AQ108" s="1689"/>
      <c r="AR108" s="1689"/>
      <c r="AS108" s="1689"/>
      <c r="AT108" s="1689"/>
      <c r="AU108" s="1689"/>
      <c r="AV108" s="1689"/>
      <c r="AW108" s="1689"/>
      <c r="AX108" s="1689"/>
      <c r="AY108" s="1689"/>
      <c r="AZ108" s="1689"/>
      <c r="BA108" s="1689"/>
      <c r="BB108" s="1689"/>
      <c r="BC108" s="1689"/>
      <c r="BD108" s="1689"/>
      <c r="BE108" s="1689"/>
      <c r="BF108" s="1689"/>
      <c r="BG108" s="1689"/>
    </row>
    <row r="109" spans="2:59" s="91" customFormat="1" ht="15.75">
      <c r="B109" s="90"/>
      <c r="C109" s="115"/>
      <c r="D109" s="1668"/>
      <c r="E109" s="1668"/>
      <c r="F109" s="1668"/>
      <c r="G109" s="1668"/>
      <c r="H109" s="1668"/>
      <c r="I109" s="1668"/>
      <c r="J109" s="1668"/>
      <c r="K109" s="1668"/>
      <c r="L109" s="1668"/>
      <c r="M109" s="1668"/>
      <c r="N109" s="1668"/>
      <c r="O109" s="1668"/>
      <c r="P109" s="1668"/>
      <c r="Q109" s="1668"/>
      <c r="R109" s="1668"/>
      <c r="S109" s="1668"/>
      <c r="T109" s="1668"/>
      <c r="U109" s="1668"/>
      <c r="V109" s="1668"/>
      <c r="W109" s="1668"/>
      <c r="X109" s="1668"/>
      <c r="Y109" s="1668"/>
      <c r="Z109" s="1668"/>
      <c r="AA109" s="1668"/>
      <c r="AB109" s="1668"/>
      <c r="AC109" s="1668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</row>
    <row r="110" spans="7:55" s="91" customFormat="1" ht="18">
      <c r="G110" s="1686"/>
      <c r="H110" s="1686"/>
      <c r="I110" s="1686"/>
      <c r="J110" s="1686"/>
      <c r="K110" s="1686"/>
      <c r="L110" s="1686"/>
      <c r="M110" s="1686"/>
      <c r="N110" s="1686"/>
      <c r="O110" s="1686"/>
      <c r="P110" s="1686"/>
      <c r="Q110" s="1686"/>
      <c r="R110" s="1686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1686"/>
      <c r="AE110" s="1686"/>
      <c r="AF110" s="1686"/>
      <c r="AG110" s="1686"/>
      <c r="AH110" s="1686"/>
      <c r="AI110" s="1686"/>
      <c r="AJ110" s="1686"/>
      <c r="AK110" s="1686"/>
      <c r="AL110" s="1686"/>
      <c r="AM110" s="1686"/>
      <c r="AN110" s="1686"/>
      <c r="AO110" s="1686"/>
      <c r="AP110" s="1686"/>
      <c r="AQ110" s="1686"/>
      <c r="AR110" s="1686"/>
      <c r="AS110" s="1686"/>
      <c r="AT110" s="1686"/>
      <c r="AU110" s="1686"/>
      <c r="AV110" s="1686"/>
      <c r="AW110" s="1686"/>
      <c r="AX110" s="1686"/>
      <c r="AY110" s="1686"/>
      <c r="AZ110" s="1686"/>
      <c r="BA110" s="1686"/>
      <c r="BB110" s="1686"/>
      <c r="BC110" s="1686"/>
    </row>
    <row r="111" spans="2:59" s="91" customFormat="1" ht="18">
      <c r="B111" s="1654"/>
      <c r="C111" s="1687"/>
      <c r="D111" s="1687"/>
      <c r="E111" s="1687"/>
      <c r="F111" s="1687"/>
      <c r="G111" s="1687"/>
      <c r="H111" s="1687"/>
      <c r="I111" s="1687"/>
      <c r="J111" s="1687"/>
      <c r="K111" s="1687"/>
      <c r="L111" s="1687"/>
      <c r="M111" s="1687"/>
      <c r="N111" s="109"/>
      <c r="O111" s="109"/>
      <c r="P111" s="109"/>
      <c r="Q111" s="1706"/>
      <c r="R111" s="1706"/>
      <c r="S111" s="1706"/>
      <c r="T111" s="1706"/>
      <c r="U111" s="1706"/>
      <c r="V111" s="1706"/>
      <c r="W111" s="1706"/>
      <c r="X111" s="1706"/>
      <c r="Y111" s="1706"/>
      <c r="Z111" s="1706"/>
      <c r="AA111" s="1706"/>
      <c r="AB111" s="1706"/>
      <c r="AC111" s="1706"/>
      <c r="AD111" s="1706"/>
      <c r="AE111" s="1706"/>
      <c r="AF111" s="1706"/>
      <c r="AG111" s="1706"/>
      <c r="AH111" s="1706"/>
      <c r="AI111" s="1706"/>
      <c r="AJ111" s="1706"/>
      <c r="AK111" s="1706"/>
      <c r="AL111" s="1706"/>
      <c r="AM111" s="1706"/>
      <c r="AN111" s="1706"/>
      <c r="AO111" s="1706"/>
      <c r="AP111" s="1706"/>
      <c r="AQ111" s="1706"/>
      <c r="AR111" s="1706"/>
      <c r="AS111" s="1706"/>
      <c r="AT111" s="1706"/>
      <c r="AU111" s="1706"/>
      <c r="AV111" s="1706"/>
      <c r="AW111" s="1706"/>
      <c r="AX111" s="1706"/>
      <c r="AY111" s="1706"/>
      <c r="AZ111" s="1706"/>
      <c r="BA111" s="1706"/>
      <c r="BB111" s="1706"/>
      <c r="BC111" s="1706"/>
      <c r="BD111" s="1706"/>
      <c r="BE111" s="1706"/>
      <c r="BF111" s="1706"/>
      <c r="BG111" s="1706"/>
    </row>
    <row r="112" spans="2:59" s="91" customFormat="1" ht="15.75">
      <c r="B112" s="1705"/>
      <c r="C112" s="1705"/>
      <c r="D112" s="1705"/>
      <c r="E112" s="1705"/>
      <c r="F112" s="1705"/>
      <c r="G112" s="1705"/>
      <c r="H112" s="1705"/>
      <c r="I112" s="1705"/>
      <c r="J112" s="1705"/>
      <c r="K112" s="1705"/>
      <c r="L112" s="1705"/>
      <c r="M112" s="1705"/>
      <c r="N112" s="96"/>
      <c r="O112" s="96"/>
      <c r="P112" s="96"/>
      <c r="Q112" s="1707"/>
      <c r="R112" s="1707"/>
      <c r="S112" s="1707"/>
      <c r="T112" s="1707"/>
      <c r="U112" s="1707"/>
      <c r="V112" s="1707"/>
      <c r="W112" s="1707"/>
      <c r="X112" s="1707"/>
      <c r="Y112" s="1707"/>
      <c r="Z112" s="1707"/>
      <c r="AA112" s="1707"/>
      <c r="AB112" s="1707"/>
      <c r="AC112" s="1707"/>
      <c r="AD112" s="1707"/>
      <c r="AE112" s="1707"/>
      <c r="AF112" s="1707"/>
      <c r="AG112" s="1707"/>
      <c r="AH112" s="1707"/>
      <c r="AI112" s="1707"/>
      <c r="AJ112" s="1707"/>
      <c r="AK112" s="1707"/>
      <c r="AL112" s="1707"/>
      <c r="AM112" s="1707"/>
      <c r="AN112" s="1707"/>
      <c r="AO112" s="1707"/>
      <c r="AP112" s="1707"/>
      <c r="AQ112" s="1707"/>
      <c r="AR112" s="1707"/>
      <c r="AS112" s="1707"/>
      <c r="AT112" s="1707"/>
      <c r="AU112" s="1707"/>
      <c r="AV112" s="1707"/>
      <c r="AW112" s="1707"/>
      <c r="AX112" s="1707"/>
      <c r="AY112" s="1707"/>
      <c r="AZ112" s="1707"/>
      <c r="BA112" s="1707"/>
      <c r="BB112" s="1707"/>
      <c r="BC112" s="1707"/>
      <c r="BD112" s="1707"/>
      <c r="BE112" s="1707"/>
      <c r="BF112" s="1707"/>
      <c r="BG112" s="1707"/>
    </row>
    <row r="113" spans="2:59" s="91" customFormat="1" ht="15.7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96"/>
      <c r="O113" s="96"/>
      <c r="P113" s="96"/>
      <c r="Q113" s="1702"/>
      <c r="R113" s="1702"/>
      <c r="S113" s="1702"/>
      <c r="T113" s="1702"/>
      <c r="U113" s="1702"/>
      <c r="V113" s="1702"/>
      <c r="W113" s="1702"/>
      <c r="X113" s="1702"/>
      <c r="Y113" s="1702"/>
      <c r="Z113" s="1702"/>
      <c r="AA113" s="1702"/>
      <c r="AB113" s="1702"/>
      <c r="AC113" s="1702"/>
      <c r="AD113" s="1702"/>
      <c r="AE113" s="1702"/>
      <c r="AF113" s="1702"/>
      <c r="AG113" s="1702"/>
      <c r="AH113" s="1702"/>
      <c r="AI113" s="1702"/>
      <c r="AJ113" s="1702"/>
      <c r="AK113" s="1702"/>
      <c r="AL113" s="1702"/>
      <c r="AM113" s="1702"/>
      <c r="AN113" s="1702"/>
      <c r="AO113" s="1702"/>
      <c r="AP113" s="1702"/>
      <c r="AQ113" s="1702"/>
      <c r="AR113" s="1702"/>
      <c r="AS113" s="1702"/>
      <c r="AT113" s="1702"/>
      <c r="AU113" s="1702"/>
      <c r="AV113" s="1702"/>
      <c r="AW113" s="1702"/>
      <c r="AX113" s="1702"/>
      <c r="AY113" s="1702"/>
      <c r="AZ113" s="1702"/>
      <c r="BA113" s="1702"/>
      <c r="BB113" s="1702"/>
      <c r="BC113" s="1702"/>
      <c r="BD113" s="1702"/>
      <c r="BE113" s="1702"/>
      <c r="BF113" s="1702"/>
      <c r="BG113" s="1702"/>
    </row>
    <row r="114" spans="2:59" s="91" customFormat="1" ht="15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6"/>
      <c r="O114" s="96"/>
      <c r="P114" s="96"/>
      <c r="Q114" s="1702"/>
      <c r="R114" s="1702"/>
      <c r="S114" s="1702"/>
      <c r="T114" s="1702"/>
      <c r="U114" s="1702"/>
      <c r="V114" s="1702"/>
      <c r="W114" s="1702"/>
      <c r="X114" s="1702"/>
      <c r="Y114" s="1702"/>
      <c r="Z114" s="1702"/>
      <c r="AA114" s="1702"/>
      <c r="AB114" s="1702"/>
      <c r="AC114" s="1702"/>
      <c r="AD114" s="1702"/>
      <c r="AE114" s="1702"/>
      <c r="AF114" s="1702"/>
      <c r="AG114" s="1702"/>
      <c r="AH114" s="1702"/>
      <c r="AI114" s="1702"/>
      <c r="AJ114" s="1702"/>
      <c r="AK114" s="1702"/>
      <c r="AL114" s="1702"/>
      <c r="AM114" s="1702"/>
      <c r="AN114" s="1702"/>
      <c r="AO114" s="1702"/>
      <c r="AP114" s="1702"/>
      <c r="AQ114" s="1702"/>
      <c r="AR114" s="1702"/>
      <c r="AS114" s="1702"/>
      <c r="AT114" s="1702"/>
      <c r="AU114" s="1702"/>
      <c r="AV114" s="1702"/>
      <c r="AW114" s="1702"/>
      <c r="AX114" s="1702"/>
      <c r="AY114" s="1702"/>
      <c r="AZ114" s="1702"/>
      <c r="BA114" s="1702"/>
      <c r="BB114" s="1702"/>
      <c r="BC114" s="1702"/>
      <c r="BD114" s="1702"/>
      <c r="BE114" s="1702"/>
      <c r="BF114" s="1702"/>
      <c r="BG114" s="1702"/>
    </row>
    <row r="115" spans="2:59" s="91" customFormat="1" ht="15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6"/>
      <c r="O115" s="96"/>
      <c r="P115" s="96"/>
      <c r="Q115" s="1703"/>
      <c r="R115" s="1703"/>
      <c r="S115" s="1703"/>
      <c r="T115" s="1703"/>
      <c r="U115" s="1703"/>
      <c r="V115" s="1703"/>
      <c r="W115" s="1703"/>
      <c r="X115" s="1703"/>
      <c r="Y115" s="1703"/>
      <c r="Z115" s="1703"/>
      <c r="AA115" s="1703"/>
      <c r="AB115" s="1703"/>
      <c r="AC115" s="1703"/>
      <c r="AD115" s="1703"/>
      <c r="AE115" s="1703"/>
      <c r="AF115" s="1703"/>
      <c r="AG115" s="1703"/>
      <c r="AH115" s="1703"/>
      <c r="AI115" s="1703"/>
      <c r="AJ115" s="1703"/>
      <c r="AK115" s="1703"/>
      <c r="AL115" s="1703"/>
      <c r="AM115" s="1703"/>
      <c r="AN115" s="1703"/>
      <c r="AO115" s="1703"/>
      <c r="AP115" s="1703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</row>
    <row r="116" spans="2:59" s="91" customFormat="1" ht="14.25">
      <c r="B116" s="98"/>
      <c r="C116" s="98"/>
      <c r="D116" s="98"/>
      <c r="E116" s="98"/>
      <c r="F116" s="98"/>
      <c r="G116" s="98"/>
      <c r="H116" s="98"/>
      <c r="I116" s="98"/>
      <c r="J116" s="98"/>
      <c r="K116" s="1704"/>
      <c r="L116" s="1701"/>
      <c r="M116" s="1701"/>
      <c r="N116" s="1701"/>
      <c r="O116" s="1701"/>
      <c r="P116" s="1701"/>
      <c r="Q116" s="1701"/>
      <c r="R116" s="1701"/>
      <c r="S116" s="1701"/>
      <c r="T116" s="1701"/>
      <c r="U116" s="103"/>
      <c r="V116" s="1701"/>
      <c r="W116" s="1701"/>
      <c r="X116" s="1701"/>
      <c r="Y116" s="103"/>
      <c r="Z116" s="1701"/>
      <c r="AA116" s="1701"/>
      <c r="AB116" s="1701"/>
      <c r="AC116" s="1701"/>
      <c r="AD116" s="1701"/>
      <c r="AE116" s="1701"/>
      <c r="AF116" s="1701"/>
      <c r="AG116" s="1701"/>
      <c r="AH116" s="104"/>
      <c r="AI116" s="1701"/>
      <c r="AJ116" s="1701"/>
      <c r="AK116" s="1701"/>
      <c r="AL116" s="104"/>
      <c r="AM116" s="1701"/>
      <c r="AN116" s="1701"/>
      <c r="AO116" s="1701"/>
      <c r="AP116" s="104"/>
      <c r="AQ116" s="1701"/>
      <c r="AR116" s="1701"/>
      <c r="AS116" s="1701"/>
      <c r="AT116" s="1701"/>
      <c r="AU116" s="104"/>
      <c r="AV116" s="1701"/>
      <c r="AW116" s="1701"/>
      <c r="AX116" s="1701"/>
      <c r="AY116" s="104"/>
      <c r="AZ116" s="1701"/>
      <c r="BA116" s="1701"/>
      <c r="BB116" s="1701"/>
      <c r="BC116" s="104"/>
      <c r="BD116" s="1701"/>
      <c r="BE116" s="1701"/>
      <c r="BF116" s="1701"/>
      <c r="BG116" s="1701"/>
    </row>
    <row r="117" spans="2:59" s="91" customFormat="1" ht="14.25">
      <c r="B117" s="98"/>
      <c r="C117" s="98"/>
      <c r="D117" s="98"/>
      <c r="E117" s="98"/>
      <c r="F117" s="98"/>
      <c r="G117" s="98"/>
      <c r="H117" s="98"/>
      <c r="I117" s="98"/>
      <c r="J117" s="98"/>
      <c r="K117" s="17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</row>
    <row r="118" spans="2:59" s="91" customFormat="1" ht="14.25">
      <c r="B118" s="98"/>
      <c r="C118" s="98"/>
      <c r="D118" s="98"/>
      <c r="E118" s="98"/>
      <c r="F118" s="98"/>
      <c r="G118" s="98"/>
      <c r="H118" s="98"/>
      <c r="I118" s="98"/>
      <c r="J118" s="98"/>
      <c r="K118" s="1704"/>
      <c r="L118" s="104"/>
      <c r="M118" s="104"/>
      <c r="N118" s="104"/>
      <c r="O118" s="104"/>
      <c r="P118" s="103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</row>
    <row r="119" spans="2:59" s="91" customFormat="1" ht="14.25">
      <c r="B119" s="98"/>
      <c r="C119" s="98"/>
      <c r="D119" s="98"/>
      <c r="E119" s="98"/>
      <c r="F119" s="98"/>
      <c r="G119" s="98"/>
      <c r="H119" s="98"/>
      <c r="I119" s="98"/>
      <c r="J119" s="98"/>
      <c r="K119" s="103"/>
      <c r="L119" s="104"/>
      <c r="M119" s="104"/>
      <c r="N119" s="104"/>
      <c r="O119" s="104"/>
      <c r="P119" s="103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</row>
    <row r="120" spans="2:59" s="91" customFormat="1" ht="14.25">
      <c r="B120" s="98"/>
      <c r="C120" s="98"/>
      <c r="D120" s="98"/>
      <c r="E120" s="98"/>
      <c r="F120" s="98"/>
      <c r="G120" s="98"/>
      <c r="H120" s="98"/>
      <c r="I120" s="98"/>
      <c r="J120" s="98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667"/>
      <c r="V120" s="1667"/>
      <c r="W120" s="1667"/>
      <c r="X120" s="1667"/>
      <c r="Y120" s="1667"/>
      <c r="Z120" s="1667"/>
      <c r="AA120" s="1667"/>
      <c r="AB120" s="1667"/>
      <c r="AC120" s="1667"/>
      <c r="AD120" s="1667"/>
      <c r="AE120" s="1667"/>
      <c r="AF120" s="1667"/>
      <c r="AG120" s="1667"/>
      <c r="AH120" s="1667"/>
      <c r="AI120" s="1667"/>
      <c r="AJ120" s="1667"/>
      <c r="AK120" s="1667"/>
      <c r="AL120" s="1667"/>
      <c r="AM120" s="1667"/>
      <c r="AN120" s="1667"/>
      <c r="AO120" s="1667"/>
      <c r="AP120" s="1667"/>
      <c r="AQ120" s="1667"/>
      <c r="AR120" s="1667"/>
      <c r="AS120" s="1667"/>
      <c r="AT120" s="1667"/>
      <c r="AU120" s="1667"/>
      <c r="AV120" s="1667"/>
      <c r="AW120" s="1667"/>
      <c r="AX120" s="1667"/>
      <c r="AY120" s="1667"/>
      <c r="AZ120" s="1667"/>
      <c r="BA120" s="1667"/>
      <c r="BB120" s="1667"/>
      <c r="BC120" s="1667"/>
      <c r="BD120" s="1667"/>
      <c r="BE120" s="1667"/>
      <c r="BF120" s="1667"/>
      <c r="BG120" s="1667"/>
    </row>
    <row r="121" spans="2:49" s="91" customFormat="1" ht="15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</row>
    <row r="122" spans="2:59" s="91" customFormat="1" ht="36.75" customHeight="1">
      <c r="B122" s="1717"/>
      <c r="C122" s="1699"/>
      <c r="D122" s="1699"/>
      <c r="E122" s="1699"/>
      <c r="F122" s="1699"/>
      <c r="G122" s="1699"/>
      <c r="H122" s="1699"/>
      <c r="I122" s="1699"/>
      <c r="J122" s="1699"/>
      <c r="K122" s="1699"/>
      <c r="L122" s="1699"/>
      <c r="M122" s="1699"/>
      <c r="N122" s="1699"/>
      <c r="O122" s="111"/>
      <c r="P122" s="1700"/>
      <c r="Q122" s="1700"/>
      <c r="R122" s="1700"/>
      <c r="S122" s="1700"/>
      <c r="T122" s="1700"/>
      <c r="U122" s="1700"/>
      <c r="V122" s="1700"/>
      <c r="W122" s="1700"/>
      <c r="X122" s="1700"/>
      <c r="Y122" s="1700"/>
      <c r="Z122" s="1700"/>
      <c r="AA122" s="1700"/>
      <c r="AB122" s="1700"/>
      <c r="AC122" s="1700"/>
      <c r="AD122" s="1700"/>
      <c r="AE122" s="1700"/>
      <c r="AF122" s="1700"/>
      <c r="AG122" s="1700"/>
      <c r="AH122" s="1700"/>
      <c r="AI122" s="1700"/>
      <c r="AJ122" s="1700"/>
      <c r="AK122" s="1700"/>
      <c r="AL122" s="1700"/>
      <c r="AM122" s="1700"/>
      <c r="AN122" s="1700"/>
      <c r="AO122" s="1700"/>
      <c r="AP122" s="1700"/>
      <c r="AQ122" s="1700"/>
      <c r="AR122" s="1700"/>
      <c r="AS122" s="1700"/>
      <c r="AT122" s="1700"/>
      <c r="AU122" s="1700"/>
      <c r="AV122" s="1700"/>
      <c r="AW122" s="1700"/>
      <c r="AX122" s="1700"/>
      <c r="AY122" s="1700"/>
      <c r="AZ122" s="1700"/>
      <c r="BA122" s="1700"/>
      <c r="BB122" s="1700"/>
      <c r="BC122" s="1700"/>
      <c r="BD122" s="1700"/>
      <c r="BE122" s="1700"/>
      <c r="BF122" s="1700"/>
      <c r="BG122" s="1700"/>
    </row>
    <row r="123" spans="2:59" s="91" customFormat="1" ht="15.75">
      <c r="B123" s="1717"/>
      <c r="C123" s="1699"/>
      <c r="D123" s="1699"/>
      <c r="E123" s="1699"/>
      <c r="F123" s="1699"/>
      <c r="G123" s="1699"/>
      <c r="H123" s="1699"/>
      <c r="I123" s="1699"/>
      <c r="J123" s="1699"/>
      <c r="K123" s="1699"/>
      <c r="L123" s="1699"/>
      <c r="M123" s="1699"/>
      <c r="N123" s="1699"/>
      <c r="O123" s="111"/>
      <c r="P123" s="1721"/>
      <c r="Q123" s="1721"/>
      <c r="R123" s="1718"/>
      <c r="S123" s="1718"/>
      <c r="T123" s="1697"/>
      <c r="U123" s="1697"/>
      <c r="V123" s="1721"/>
      <c r="W123" s="1721"/>
      <c r="X123" s="1697"/>
      <c r="Y123" s="1697"/>
      <c r="Z123" s="1712"/>
      <c r="AA123" s="1715"/>
      <c r="AB123" s="1715"/>
      <c r="AC123" s="1715"/>
      <c r="AD123" s="1715"/>
      <c r="AE123" s="1715"/>
      <c r="AF123" s="1715"/>
      <c r="AG123" s="1715"/>
      <c r="AH123" s="1697"/>
      <c r="AI123" s="1697"/>
      <c r="AJ123" s="1697"/>
      <c r="AK123" s="1697"/>
      <c r="AL123" s="1697"/>
      <c r="AM123" s="1697"/>
      <c r="AN123" s="1698"/>
      <c r="AO123" s="1713"/>
      <c r="AP123" s="1713"/>
      <c r="AQ123" s="1713"/>
      <c r="AR123" s="1697"/>
      <c r="AS123" s="1697"/>
      <c r="AT123" s="1720"/>
      <c r="AU123" s="1720"/>
      <c r="AV123" s="1720"/>
      <c r="AW123" s="1720"/>
      <c r="AX123" s="1720"/>
      <c r="AY123" s="1720"/>
      <c r="AZ123" s="1720"/>
      <c r="BA123" s="1720"/>
      <c r="BB123" s="1697"/>
      <c r="BC123" s="1697"/>
      <c r="BD123" s="1697"/>
      <c r="BE123" s="1697"/>
      <c r="BF123" s="1697"/>
      <c r="BG123" s="1697"/>
    </row>
    <row r="124" spans="2:59" s="91" customFormat="1" ht="15.75">
      <c r="B124" s="1717"/>
      <c r="C124" s="1699"/>
      <c r="D124" s="1699"/>
      <c r="E124" s="1699"/>
      <c r="F124" s="1699"/>
      <c r="G124" s="1699"/>
      <c r="H124" s="1699"/>
      <c r="I124" s="1699"/>
      <c r="J124" s="1699"/>
      <c r="K124" s="1699"/>
      <c r="L124" s="1699"/>
      <c r="M124" s="1699"/>
      <c r="N124" s="1699"/>
      <c r="O124" s="111"/>
      <c r="P124" s="1721"/>
      <c r="Q124" s="1721"/>
      <c r="R124" s="1718"/>
      <c r="S124" s="1718"/>
      <c r="T124" s="1697"/>
      <c r="U124" s="1697"/>
      <c r="V124" s="1721"/>
      <c r="W124" s="1721"/>
      <c r="X124" s="1697"/>
      <c r="Y124" s="1697"/>
      <c r="Z124" s="1697"/>
      <c r="AA124" s="1697"/>
      <c r="AB124" s="1712"/>
      <c r="AC124" s="1713"/>
      <c r="AD124" s="1713"/>
      <c r="AE124" s="1713"/>
      <c r="AF124" s="1713"/>
      <c r="AG124" s="1713"/>
      <c r="AH124" s="1697"/>
      <c r="AI124" s="1697"/>
      <c r="AJ124" s="1697"/>
      <c r="AK124" s="1697"/>
      <c r="AL124" s="1697"/>
      <c r="AM124" s="1697"/>
      <c r="AN124" s="1713"/>
      <c r="AO124" s="1713"/>
      <c r="AP124" s="1713"/>
      <c r="AQ124" s="1713"/>
      <c r="AR124" s="1697"/>
      <c r="AS124" s="1697"/>
      <c r="AT124" s="1697"/>
      <c r="AU124" s="1697"/>
      <c r="AV124" s="1701"/>
      <c r="AW124" s="1701"/>
      <c r="AX124" s="1701"/>
      <c r="AY124" s="1701"/>
      <c r="AZ124" s="1701"/>
      <c r="BA124" s="1701"/>
      <c r="BB124" s="1697"/>
      <c r="BC124" s="1697"/>
      <c r="BD124" s="1697"/>
      <c r="BE124" s="1697"/>
      <c r="BF124" s="1697"/>
      <c r="BG124" s="1697"/>
    </row>
    <row r="125" spans="2:59" s="91" customFormat="1" ht="15.75">
      <c r="B125" s="1717"/>
      <c r="C125" s="1699"/>
      <c r="D125" s="1699"/>
      <c r="E125" s="1699"/>
      <c r="F125" s="1699"/>
      <c r="G125" s="1699"/>
      <c r="H125" s="1699"/>
      <c r="I125" s="1699"/>
      <c r="J125" s="1699"/>
      <c r="K125" s="1699"/>
      <c r="L125" s="1699"/>
      <c r="M125" s="1699"/>
      <c r="N125" s="1699"/>
      <c r="O125" s="111"/>
      <c r="P125" s="1721"/>
      <c r="Q125" s="1721"/>
      <c r="R125" s="1718"/>
      <c r="S125" s="1718"/>
      <c r="T125" s="1697"/>
      <c r="U125" s="1697"/>
      <c r="V125" s="1721"/>
      <c r="W125" s="1721"/>
      <c r="X125" s="1697"/>
      <c r="Y125" s="1697"/>
      <c r="Z125" s="1697"/>
      <c r="AA125" s="1697"/>
      <c r="AB125" s="1697"/>
      <c r="AC125" s="1697"/>
      <c r="AD125" s="1697"/>
      <c r="AE125" s="1697"/>
      <c r="AF125" s="1697"/>
      <c r="AG125" s="1697"/>
      <c r="AH125" s="1697"/>
      <c r="AI125" s="1697"/>
      <c r="AJ125" s="1697"/>
      <c r="AK125" s="1697"/>
      <c r="AL125" s="1697"/>
      <c r="AM125" s="1697"/>
      <c r="AN125" s="1716"/>
      <c r="AO125" s="1716"/>
      <c r="AP125" s="1716"/>
      <c r="AQ125" s="1716"/>
      <c r="AR125" s="1697"/>
      <c r="AS125" s="1697"/>
      <c r="AT125" s="1697"/>
      <c r="AU125" s="1697"/>
      <c r="AV125" s="1714"/>
      <c r="AW125" s="1714"/>
      <c r="AX125" s="1697"/>
      <c r="AY125" s="1697"/>
      <c r="AZ125" s="1697"/>
      <c r="BA125" s="1697"/>
      <c r="BB125" s="1697"/>
      <c r="BC125" s="1697"/>
      <c r="BD125" s="1697"/>
      <c r="BE125" s="1697"/>
      <c r="BF125" s="1697"/>
      <c r="BG125" s="1697"/>
    </row>
    <row r="126" spans="2:59" s="91" customFormat="1" ht="15.75">
      <c r="B126" s="1717"/>
      <c r="C126" s="1699"/>
      <c r="D126" s="1699"/>
      <c r="E126" s="1699"/>
      <c r="F126" s="1699"/>
      <c r="G126" s="1699"/>
      <c r="H126" s="1699"/>
      <c r="I126" s="1699"/>
      <c r="J126" s="1699"/>
      <c r="K126" s="1699"/>
      <c r="L126" s="1699"/>
      <c r="M126" s="1699"/>
      <c r="N126" s="1699"/>
      <c r="O126" s="111"/>
      <c r="P126" s="1721"/>
      <c r="Q126" s="1721"/>
      <c r="R126" s="1718"/>
      <c r="S126" s="1718"/>
      <c r="T126" s="1697"/>
      <c r="U126" s="1697"/>
      <c r="V126" s="1721"/>
      <c r="W126" s="1721"/>
      <c r="X126" s="1697"/>
      <c r="Y126" s="1697"/>
      <c r="Z126" s="1697"/>
      <c r="AA126" s="1697"/>
      <c r="AB126" s="1697"/>
      <c r="AC126" s="1697"/>
      <c r="AD126" s="1697"/>
      <c r="AE126" s="1697"/>
      <c r="AF126" s="1697"/>
      <c r="AG126" s="1697"/>
      <c r="AH126" s="1697"/>
      <c r="AI126" s="1697"/>
      <c r="AJ126" s="1697"/>
      <c r="AK126" s="1697"/>
      <c r="AL126" s="1697"/>
      <c r="AM126" s="1697"/>
      <c r="AN126" s="1716"/>
      <c r="AO126" s="1716"/>
      <c r="AP126" s="1716"/>
      <c r="AQ126" s="1716"/>
      <c r="AR126" s="1697"/>
      <c r="AS126" s="1697"/>
      <c r="AT126" s="1697"/>
      <c r="AU126" s="1697"/>
      <c r="AV126" s="1714"/>
      <c r="AW126" s="1714"/>
      <c r="AX126" s="1697"/>
      <c r="AY126" s="1697"/>
      <c r="AZ126" s="1697"/>
      <c r="BA126" s="1697"/>
      <c r="BB126" s="1697"/>
      <c r="BC126" s="1697"/>
      <c r="BD126" s="1697"/>
      <c r="BE126" s="1697"/>
      <c r="BF126" s="1697"/>
      <c r="BG126" s="1697"/>
    </row>
    <row r="127" spans="2:59" s="91" customFormat="1" ht="15.75">
      <c r="B127" s="1717"/>
      <c r="C127" s="1699"/>
      <c r="D127" s="1699"/>
      <c r="E127" s="1699"/>
      <c r="F127" s="1699"/>
      <c r="G127" s="1699"/>
      <c r="H127" s="1699"/>
      <c r="I127" s="1699"/>
      <c r="J127" s="1699"/>
      <c r="K127" s="1699"/>
      <c r="L127" s="1699"/>
      <c r="M127" s="1699"/>
      <c r="N127" s="1699"/>
      <c r="O127" s="111"/>
      <c r="P127" s="1721"/>
      <c r="Q127" s="1721"/>
      <c r="R127" s="1718"/>
      <c r="S127" s="1718"/>
      <c r="T127" s="1697"/>
      <c r="U127" s="1697"/>
      <c r="V127" s="1721"/>
      <c r="W127" s="1721"/>
      <c r="X127" s="1697"/>
      <c r="Y127" s="1697"/>
      <c r="Z127" s="1697"/>
      <c r="AA127" s="1697"/>
      <c r="AB127" s="1697"/>
      <c r="AC127" s="1697"/>
      <c r="AD127" s="1697"/>
      <c r="AE127" s="1697"/>
      <c r="AF127" s="1697"/>
      <c r="AG127" s="1697"/>
      <c r="AH127" s="1697"/>
      <c r="AI127" s="1697"/>
      <c r="AJ127" s="1697"/>
      <c r="AK127" s="1697"/>
      <c r="AL127" s="1697"/>
      <c r="AM127" s="1697"/>
      <c r="AN127" s="1716"/>
      <c r="AO127" s="1716"/>
      <c r="AP127" s="1716"/>
      <c r="AQ127" s="1716"/>
      <c r="AR127" s="1697"/>
      <c r="AS127" s="1697"/>
      <c r="AT127" s="1697"/>
      <c r="AU127" s="1697"/>
      <c r="AV127" s="1714"/>
      <c r="AW127" s="1714"/>
      <c r="AX127" s="1697"/>
      <c r="AY127" s="1697"/>
      <c r="AZ127" s="1697"/>
      <c r="BA127" s="1697"/>
      <c r="BB127" s="1697"/>
      <c r="BC127" s="1697"/>
      <c r="BD127" s="1697"/>
      <c r="BE127" s="1697"/>
      <c r="BF127" s="1697"/>
      <c r="BG127" s="1697"/>
    </row>
    <row r="128" spans="2:59" s="91" customFormat="1" ht="15.75" customHeight="1">
      <c r="B128" s="1717"/>
      <c r="C128" s="1699"/>
      <c r="D128" s="1699"/>
      <c r="E128" s="1699"/>
      <c r="F128" s="1699"/>
      <c r="G128" s="1699"/>
      <c r="H128" s="1699"/>
      <c r="I128" s="1699"/>
      <c r="J128" s="1699"/>
      <c r="K128" s="1699"/>
      <c r="L128" s="1699"/>
      <c r="M128" s="1699"/>
      <c r="N128" s="1699"/>
      <c r="O128" s="111"/>
      <c r="P128" s="1721"/>
      <c r="Q128" s="1721"/>
      <c r="R128" s="1718"/>
      <c r="S128" s="1718"/>
      <c r="T128" s="1697"/>
      <c r="U128" s="1697"/>
      <c r="V128" s="1721"/>
      <c r="W128" s="1721"/>
      <c r="X128" s="1697"/>
      <c r="Y128" s="1697"/>
      <c r="Z128" s="1697"/>
      <c r="AA128" s="1697"/>
      <c r="AB128" s="1697"/>
      <c r="AC128" s="1697"/>
      <c r="AD128" s="1697"/>
      <c r="AE128" s="1697"/>
      <c r="AF128" s="1697"/>
      <c r="AG128" s="1697"/>
      <c r="AH128" s="1697"/>
      <c r="AI128" s="1697"/>
      <c r="AJ128" s="1697"/>
      <c r="AK128" s="1697"/>
      <c r="AL128" s="1697"/>
      <c r="AM128" s="1697"/>
      <c r="AN128" s="1716"/>
      <c r="AO128" s="1716"/>
      <c r="AP128" s="1716"/>
      <c r="AQ128" s="1716"/>
      <c r="AR128" s="1697"/>
      <c r="AS128" s="1697"/>
      <c r="AT128" s="1697"/>
      <c r="AU128" s="1697"/>
      <c r="AV128" s="1714"/>
      <c r="AW128" s="1714"/>
      <c r="AX128" s="1697"/>
      <c r="AY128" s="1697"/>
      <c r="AZ128" s="1697"/>
      <c r="BA128" s="1697"/>
      <c r="BB128" s="1697"/>
      <c r="BC128" s="1697"/>
      <c r="BD128" s="1697"/>
      <c r="BE128" s="1697"/>
      <c r="BF128" s="1697"/>
      <c r="BG128" s="1697"/>
    </row>
    <row r="129" spans="2:59" s="91" customFormat="1" ht="12.75">
      <c r="B129" s="90"/>
      <c r="C129" s="1667"/>
      <c r="D129" s="1667"/>
      <c r="E129" s="1667"/>
      <c r="F129" s="1667"/>
      <c r="G129" s="1667"/>
      <c r="H129" s="1667"/>
      <c r="I129" s="1667"/>
      <c r="J129" s="1667"/>
      <c r="K129" s="1667"/>
      <c r="L129" s="1667"/>
      <c r="M129" s="1667"/>
      <c r="N129" s="1667"/>
      <c r="O129" s="107"/>
      <c r="P129" s="1689"/>
      <c r="Q129" s="1689"/>
      <c r="R129" s="1689"/>
      <c r="S129" s="1689"/>
      <c r="T129" s="1689"/>
      <c r="U129" s="1689"/>
      <c r="V129" s="1689"/>
      <c r="W129" s="1689"/>
      <c r="X129" s="1689"/>
      <c r="Y129" s="1689"/>
      <c r="Z129" s="1689"/>
      <c r="AA129" s="1689"/>
      <c r="AB129" s="1689"/>
      <c r="AC129" s="1689"/>
      <c r="AD129" s="1689"/>
      <c r="AE129" s="1689"/>
      <c r="AF129" s="1689"/>
      <c r="AG129" s="1689"/>
      <c r="AH129" s="1689"/>
      <c r="AI129" s="1689"/>
      <c r="AJ129" s="1689"/>
      <c r="AK129" s="1689"/>
      <c r="AL129" s="1689"/>
      <c r="AM129" s="1689"/>
      <c r="AN129" s="1689"/>
      <c r="AO129" s="1689"/>
      <c r="AP129" s="1689"/>
      <c r="AQ129" s="1689"/>
      <c r="AR129" s="1709"/>
      <c r="AS129" s="1709"/>
      <c r="AT129" s="1709"/>
      <c r="AU129" s="1709"/>
      <c r="AV129" s="1709"/>
      <c r="AW129" s="1709"/>
      <c r="AX129" s="1709"/>
      <c r="AY129" s="1709"/>
      <c r="AZ129" s="1709"/>
      <c r="BA129" s="1709"/>
      <c r="BB129" s="1709"/>
      <c r="BC129" s="1709"/>
      <c r="BD129" s="1709"/>
      <c r="BE129" s="1709"/>
      <c r="BF129" s="1709"/>
      <c r="BG129" s="1709"/>
    </row>
    <row r="130" spans="2:59" s="91" customFormat="1" ht="12.75">
      <c r="B130" s="90"/>
      <c r="C130" s="1667"/>
      <c r="D130" s="1667"/>
      <c r="E130" s="1667"/>
      <c r="F130" s="1667"/>
      <c r="G130" s="1667"/>
      <c r="H130" s="1667"/>
      <c r="I130" s="1667"/>
      <c r="J130" s="1667"/>
      <c r="K130" s="1667"/>
      <c r="L130" s="1667"/>
      <c r="M130" s="1667"/>
      <c r="N130" s="1667"/>
      <c r="O130" s="107"/>
      <c r="P130" s="1689"/>
      <c r="Q130" s="1689"/>
      <c r="R130" s="1689"/>
      <c r="S130" s="1689"/>
      <c r="T130" s="1689"/>
      <c r="U130" s="1689"/>
      <c r="V130" s="1689"/>
      <c r="W130" s="1689"/>
      <c r="X130" s="1689"/>
      <c r="Y130" s="1689"/>
      <c r="Z130" s="1689"/>
      <c r="AA130" s="1689"/>
      <c r="AB130" s="1689"/>
      <c r="AC130" s="1689"/>
      <c r="AD130" s="1689"/>
      <c r="AE130" s="1689"/>
      <c r="AF130" s="1689"/>
      <c r="AG130" s="1689"/>
      <c r="AH130" s="1689"/>
      <c r="AI130" s="1689"/>
      <c r="AJ130" s="1689"/>
      <c r="AK130" s="1689"/>
      <c r="AL130" s="1689"/>
      <c r="AM130" s="1689"/>
      <c r="AN130" s="1689"/>
      <c r="AO130" s="1689"/>
      <c r="AP130" s="1689"/>
      <c r="AQ130" s="1689"/>
      <c r="AR130" s="1709"/>
      <c r="AS130" s="1709"/>
      <c r="AT130" s="1709"/>
      <c r="AU130" s="1709"/>
      <c r="AV130" s="1709"/>
      <c r="AW130" s="1709"/>
      <c r="AX130" s="1709"/>
      <c r="AY130" s="1709"/>
      <c r="AZ130" s="1709"/>
      <c r="BA130" s="1709"/>
      <c r="BB130" s="1709"/>
      <c r="BC130" s="1709"/>
      <c r="BD130" s="1709"/>
      <c r="BE130" s="1709"/>
      <c r="BF130" s="1709"/>
      <c r="BG130" s="1709"/>
    </row>
    <row r="131" spans="2:59" s="91" customFormat="1" ht="12.75">
      <c r="B131" s="90"/>
      <c r="C131" s="1667"/>
      <c r="D131" s="1667"/>
      <c r="E131" s="1667"/>
      <c r="F131" s="1667"/>
      <c r="G131" s="1667"/>
      <c r="H131" s="1667"/>
      <c r="I131" s="1667"/>
      <c r="J131" s="1667"/>
      <c r="K131" s="1667"/>
      <c r="L131" s="1667"/>
      <c r="M131" s="1667"/>
      <c r="N131" s="1667"/>
      <c r="O131" s="107"/>
      <c r="P131" s="1689"/>
      <c r="Q131" s="1689"/>
      <c r="R131" s="1689"/>
      <c r="S131" s="1689"/>
      <c r="T131" s="1689"/>
      <c r="U131" s="1689"/>
      <c r="V131" s="1689"/>
      <c r="W131" s="1689"/>
      <c r="X131" s="1689"/>
      <c r="Y131" s="1689"/>
      <c r="Z131" s="1689"/>
      <c r="AA131" s="1689"/>
      <c r="AB131" s="1689"/>
      <c r="AC131" s="1689"/>
      <c r="AD131" s="1689"/>
      <c r="AE131" s="1689"/>
      <c r="AF131" s="1689"/>
      <c r="AG131" s="1689"/>
      <c r="AH131" s="1689"/>
      <c r="AI131" s="1689"/>
      <c r="AJ131" s="1689"/>
      <c r="AK131" s="1689"/>
      <c r="AL131" s="1689"/>
      <c r="AM131" s="1689"/>
      <c r="AN131" s="1689"/>
      <c r="AO131" s="1689"/>
      <c r="AP131" s="1689"/>
      <c r="AQ131" s="1689"/>
      <c r="AR131" s="1709"/>
      <c r="AS131" s="1709"/>
      <c r="AT131" s="1709"/>
      <c r="AU131" s="1709"/>
      <c r="AV131" s="1709"/>
      <c r="AW131" s="1709"/>
      <c r="AX131" s="1709"/>
      <c r="AY131" s="1709"/>
      <c r="AZ131" s="1709"/>
      <c r="BA131" s="1709"/>
      <c r="BB131" s="1709"/>
      <c r="BC131" s="1709"/>
      <c r="BD131" s="1709"/>
      <c r="BE131" s="1709"/>
      <c r="BF131" s="1709"/>
      <c r="BG131" s="1709"/>
    </row>
    <row r="132" spans="2:59" s="91" customFormat="1" ht="12.75">
      <c r="B132" s="90"/>
      <c r="C132" s="1667"/>
      <c r="D132" s="1667"/>
      <c r="E132" s="1667"/>
      <c r="F132" s="1667"/>
      <c r="G132" s="1667"/>
      <c r="H132" s="1667"/>
      <c r="I132" s="1667"/>
      <c r="J132" s="1667"/>
      <c r="K132" s="1667"/>
      <c r="L132" s="1667"/>
      <c r="M132" s="1667"/>
      <c r="N132" s="1667"/>
      <c r="O132" s="107"/>
      <c r="P132" s="1689"/>
      <c r="Q132" s="1689"/>
      <c r="R132" s="1689"/>
      <c r="S132" s="1689"/>
      <c r="T132" s="1689"/>
      <c r="U132" s="1689"/>
      <c r="V132" s="1689"/>
      <c r="W132" s="1689"/>
      <c r="X132" s="1689"/>
      <c r="Y132" s="1689"/>
      <c r="Z132" s="1689"/>
      <c r="AA132" s="1689"/>
      <c r="AB132" s="1689"/>
      <c r="AC132" s="1689"/>
      <c r="AD132" s="1689"/>
      <c r="AE132" s="1689"/>
      <c r="AF132" s="1689"/>
      <c r="AG132" s="1689"/>
      <c r="AH132" s="1689"/>
      <c r="AI132" s="1689"/>
      <c r="AJ132" s="1689"/>
      <c r="AK132" s="1689"/>
      <c r="AL132" s="1689"/>
      <c r="AM132" s="1689"/>
      <c r="AN132" s="1689"/>
      <c r="AO132" s="1689"/>
      <c r="AP132" s="1689"/>
      <c r="AQ132" s="1689"/>
      <c r="AR132" s="1709"/>
      <c r="AS132" s="1709"/>
      <c r="AT132" s="1709"/>
      <c r="AU132" s="1709"/>
      <c r="AV132" s="1709"/>
      <c r="AW132" s="1709"/>
      <c r="AX132" s="1709"/>
      <c r="AY132" s="1709"/>
      <c r="AZ132" s="1709"/>
      <c r="BA132" s="1709"/>
      <c r="BB132" s="1709"/>
      <c r="BC132" s="1709"/>
      <c r="BD132" s="1709"/>
      <c r="BE132" s="1709"/>
      <c r="BF132" s="1709"/>
      <c r="BG132" s="1709"/>
    </row>
    <row r="133" spans="2:59" s="91" customFormat="1" ht="12.75">
      <c r="B133" s="90"/>
      <c r="C133" s="1667"/>
      <c r="D133" s="1667"/>
      <c r="E133" s="1667"/>
      <c r="F133" s="1667"/>
      <c r="G133" s="1667"/>
      <c r="H133" s="1667"/>
      <c r="I133" s="1667"/>
      <c r="J133" s="1667"/>
      <c r="K133" s="1667"/>
      <c r="L133" s="1667"/>
      <c r="M133" s="1667"/>
      <c r="N133" s="1667"/>
      <c r="O133" s="107"/>
      <c r="P133" s="1689"/>
      <c r="Q133" s="1689"/>
      <c r="R133" s="1689"/>
      <c r="S133" s="1689"/>
      <c r="T133" s="1689"/>
      <c r="U133" s="1689"/>
      <c r="V133" s="1689"/>
      <c r="W133" s="1689"/>
      <c r="X133" s="1689"/>
      <c r="Y133" s="1689"/>
      <c r="Z133" s="1689"/>
      <c r="AA133" s="1689"/>
      <c r="AB133" s="1689"/>
      <c r="AC133" s="1689"/>
      <c r="AD133" s="1689"/>
      <c r="AE133" s="1689"/>
      <c r="AF133" s="1689"/>
      <c r="AG133" s="1689"/>
      <c r="AH133" s="1689"/>
      <c r="AI133" s="1689"/>
      <c r="AJ133" s="1689"/>
      <c r="AK133" s="1689"/>
      <c r="AL133" s="1689"/>
      <c r="AM133" s="1689"/>
      <c r="AN133" s="1689"/>
      <c r="AO133" s="1689"/>
      <c r="AP133" s="1689"/>
      <c r="AQ133" s="1689"/>
      <c r="AR133" s="1709"/>
      <c r="AS133" s="1709"/>
      <c r="AT133" s="1709"/>
      <c r="AU133" s="1709"/>
      <c r="AV133" s="1709"/>
      <c r="AW133" s="1709"/>
      <c r="AX133" s="1709"/>
      <c r="AY133" s="1709"/>
      <c r="AZ133" s="1709"/>
      <c r="BA133" s="1709"/>
      <c r="BB133" s="1709"/>
      <c r="BC133" s="1709"/>
      <c r="BD133" s="1709"/>
      <c r="BE133" s="1709"/>
      <c r="BF133" s="1709"/>
      <c r="BG133" s="1709"/>
    </row>
    <row r="134" spans="2:59" s="91" customFormat="1" ht="12.75">
      <c r="B134" s="90"/>
      <c r="C134" s="1667"/>
      <c r="D134" s="1667"/>
      <c r="E134" s="1667"/>
      <c r="F134" s="1667"/>
      <c r="G134" s="1667"/>
      <c r="H134" s="1667"/>
      <c r="I134" s="1667"/>
      <c r="J134" s="1667"/>
      <c r="K134" s="1667"/>
      <c r="L134" s="1667"/>
      <c r="M134" s="1667"/>
      <c r="N134" s="1667"/>
      <c r="O134" s="107"/>
      <c r="P134" s="1689"/>
      <c r="Q134" s="1689"/>
      <c r="R134" s="1689"/>
      <c r="S134" s="1689"/>
      <c r="T134" s="1689"/>
      <c r="U134" s="1689"/>
      <c r="V134" s="1689"/>
      <c r="W134" s="1689"/>
      <c r="X134" s="1689"/>
      <c r="Y134" s="1689"/>
      <c r="Z134" s="1689"/>
      <c r="AA134" s="1689"/>
      <c r="AB134" s="1689"/>
      <c r="AC134" s="1689"/>
      <c r="AD134" s="1689"/>
      <c r="AE134" s="1689"/>
      <c r="AF134" s="1689"/>
      <c r="AG134" s="1689"/>
      <c r="AH134" s="1689"/>
      <c r="AI134" s="1689"/>
      <c r="AJ134" s="1689"/>
      <c r="AK134" s="1689"/>
      <c r="AL134" s="1689"/>
      <c r="AM134" s="1689"/>
      <c r="AN134" s="1689"/>
      <c r="AO134" s="1689"/>
      <c r="AP134" s="1689"/>
      <c r="AQ134" s="1689"/>
      <c r="AR134" s="1709"/>
      <c r="AS134" s="1709"/>
      <c r="AT134" s="1709"/>
      <c r="AU134" s="1709"/>
      <c r="AV134" s="1709"/>
      <c r="AW134" s="1709"/>
      <c r="AX134" s="1709"/>
      <c r="AY134" s="1709"/>
      <c r="AZ134" s="1709"/>
      <c r="BA134" s="1709"/>
      <c r="BB134" s="1709"/>
      <c r="BC134" s="1709"/>
      <c r="BD134" s="1709"/>
      <c r="BE134" s="1709"/>
      <c r="BF134" s="1709"/>
      <c r="BG134" s="1709"/>
    </row>
    <row r="135" spans="2:59" s="91" customFormat="1" ht="12.75">
      <c r="B135" s="90"/>
      <c r="C135" s="1667"/>
      <c r="D135" s="1667"/>
      <c r="E135" s="1667"/>
      <c r="F135" s="1667"/>
      <c r="G135" s="1667"/>
      <c r="H135" s="1667"/>
      <c r="I135" s="1667"/>
      <c r="J135" s="1667"/>
      <c r="K135" s="1667"/>
      <c r="L135" s="1667"/>
      <c r="M135" s="1667"/>
      <c r="N135" s="1667"/>
      <c r="O135" s="107"/>
      <c r="P135" s="1689"/>
      <c r="Q135" s="1689"/>
      <c r="R135" s="1689"/>
      <c r="S135" s="1689"/>
      <c r="T135" s="1689"/>
      <c r="U135" s="1689"/>
      <c r="V135" s="1689"/>
      <c r="W135" s="1689"/>
      <c r="X135" s="1689"/>
      <c r="Y135" s="1689"/>
      <c r="Z135" s="1689"/>
      <c r="AA135" s="1689"/>
      <c r="AB135" s="1689"/>
      <c r="AC135" s="1689"/>
      <c r="AD135" s="1689"/>
      <c r="AE135" s="1689"/>
      <c r="AF135" s="1689"/>
      <c r="AG135" s="1689"/>
      <c r="AH135" s="1689"/>
      <c r="AI135" s="1689"/>
      <c r="AJ135" s="1689"/>
      <c r="AK135" s="1689"/>
      <c r="AL135" s="1689"/>
      <c r="AM135" s="1689"/>
      <c r="AN135" s="1689"/>
      <c r="AO135" s="1689"/>
      <c r="AP135" s="1689"/>
      <c r="AQ135" s="1689"/>
      <c r="AR135" s="1709"/>
      <c r="AS135" s="1709"/>
      <c r="AT135" s="1709"/>
      <c r="AU135" s="1709"/>
      <c r="AV135" s="1709"/>
      <c r="AW135" s="1709"/>
      <c r="AX135" s="1709"/>
      <c r="AY135" s="1709"/>
      <c r="AZ135" s="1709"/>
      <c r="BA135" s="1709"/>
      <c r="BB135" s="1709"/>
      <c r="BC135" s="1709"/>
      <c r="BD135" s="1709"/>
      <c r="BE135" s="1709"/>
      <c r="BF135" s="1709"/>
      <c r="BG135" s="1709"/>
    </row>
    <row r="136" spans="2:59" s="91" customFormat="1" ht="12.75">
      <c r="B136" s="90"/>
      <c r="C136" s="1667"/>
      <c r="D136" s="1667"/>
      <c r="E136" s="1667"/>
      <c r="F136" s="1667"/>
      <c r="G136" s="1667"/>
      <c r="H136" s="1667"/>
      <c r="I136" s="1667"/>
      <c r="J136" s="1667"/>
      <c r="K136" s="1667"/>
      <c r="L136" s="1667"/>
      <c r="M136" s="1667"/>
      <c r="N136" s="1667"/>
      <c r="O136" s="107"/>
      <c r="P136" s="1689"/>
      <c r="Q136" s="1689"/>
      <c r="R136" s="1689"/>
      <c r="S136" s="1689"/>
      <c r="T136" s="1689"/>
      <c r="U136" s="1689"/>
      <c r="V136" s="1689"/>
      <c r="W136" s="1689"/>
      <c r="X136" s="1689"/>
      <c r="Y136" s="1689"/>
      <c r="Z136" s="1689"/>
      <c r="AA136" s="1689"/>
      <c r="AB136" s="1689"/>
      <c r="AC136" s="1689"/>
      <c r="AD136" s="1689"/>
      <c r="AE136" s="1689"/>
      <c r="AF136" s="1689"/>
      <c r="AG136" s="1689"/>
      <c r="AH136" s="1689"/>
      <c r="AI136" s="1689"/>
      <c r="AJ136" s="1689"/>
      <c r="AK136" s="1689"/>
      <c r="AL136" s="1689"/>
      <c r="AM136" s="1689"/>
      <c r="AN136" s="1689"/>
      <c r="AO136" s="1689"/>
      <c r="AP136" s="1689"/>
      <c r="AQ136" s="1689"/>
      <c r="AR136" s="1709"/>
      <c r="AS136" s="1709"/>
      <c r="AT136" s="1709"/>
      <c r="AU136" s="1709"/>
      <c r="AV136" s="1709"/>
      <c r="AW136" s="1709"/>
      <c r="AX136" s="1709"/>
      <c r="AY136" s="1709"/>
      <c r="AZ136" s="1709"/>
      <c r="BA136" s="1709"/>
      <c r="BB136" s="1709"/>
      <c r="BC136" s="1709"/>
      <c r="BD136" s="1709"/>
      <c r="BE136" s="1709"/>
      <c r="BF136" s="1709"/>
      <c r="BG136" s="1709"/>
    </row>
    <row r="137" spans="2:59" s="91" customFormat="1" ht="12.75">
      <c r="B137" s="90"/>
      <c r="C137" s="1667"/>
      <c r="D137" s="1667"/>
      <c r="E137" s="1667"/>
      <c r="F137" s="1667"/>
      <c r="G137" s="1667"/>
      <c r="H137" s="1667"/>
      <c r="I137" s="1667"/>
      <c r="J137" s="1667"/>
      <c r="K137" s="1667"/>
      <c r="L137" s="1667"/>
      <c r="M137" s="1667"/>
      <c r="N137" s="1667"/>
      <c r="O137" s="107"/>
      <c r="P137" s="1689"/>
      <c r="Q137" s="1689"/>
      <c r="R137" s="1689"/>
      <c r="S137" s="1689"/>
      <c r="T137" s="1689"/>
      <c r="U137" s="1689"/>
      <c r="V137" s="1689"/>
      <c r="W137" s="1689"/>
      <c r="X137" s="1689"/>
      <c r="Y137" s="1689"/>
      <c r="Z137" s="1689"/>
      <c r="AA137" s="1689"/>
      <c r="AB137" s="1689"/>
      <c r="AC137" s="1689"/>
      <c r="AD137" s="1689"/>
      <c r="AE137" s="1689"/>
      <c r="AF137" s="1689"/>
      <c r="AG137" s="1689"/>
      <c r="AH137" s="1689"/>
      <c r="AI137" s="1689"/>
      <c r="AJ137" s="1689"/>
      <c r="AK137" s="1689"/>
      <c r="AL137" s="1689"/>
      <c r="AM137" s="1689"/>
      <c r="AN137" s="1689"/>
      <c r="AO137" s="1689"/>
      <c r="AP137" s="1689"/>
      <c r="AQ137" s="1689"/>
      <c r="AR137" s="1709"/>
      <c r="AS137" s="1709"/>
      <c r="AT137" s="1709"/>
      <c r="AU137" s="1709"/>
      <c r="AV137" s="1709"/>
      <c r="AW137" s="1709"/>
      <c r="AX137" s="1709"/>
      <c r="AY137" s="1709"/>
      <c r="AZ137" s="1709"/>
      <c r="BA137" s="1709"/>
      <c r="BB137" s="1709"/>
      <c r="BC137" s="1709"/>
      <c r="BD137" s="1709"/>
      <c r="BE137" s="1709"/>
      <c r="BF137" s="1709"/>
      <c r="BG137" s="1709"/>
    </row>
    <row r="138" spans="2:59" s="91" customFormat="1" ht="12.75">
      <c r="B138" s="90"/>
      <c r="C138" s="1667"/>
      <c r="D138" s="1667"/>
      <c r="E138" s="1667"/>
      <c r="F138" s="1667"/>
      <c r="G138" s="1667"/>
      <c r="H138" s="1667"/>
      <c r="I138" s="1667"/>
      <c r="J138" s="1667"/>
      <c r="K138" s="1667"/>
      <c r="L138" s="1667"/>
      <c r="M138" s="1667"/>
      <c r="N138" s="1667"/>
      <c r="O138" s="107"/>
      <c r="P138" s="1689"/>
      <c r="Q138" s="1689"/>
      <c r="R138" s="1689"/>
      <c r="S138" s="1689"/>
      <c r="T138" s="1689"/>
      <c r="U138" s="1689"/>
      <c r="V138" s="1689"/>
      <c r="W138" s="1689"/>
      <c r="X138" s="1689"/>
      <c r="Y138" s="1689"/>
      <c r="Z138" s="1689"/>
      <c r="AA138" s="1689"/>
      <c r="AB138" s="1689"/>
      <c r="AC138" s="1689"/>
      <c r="AD138" s="1689"/>
      <c r="AE138" s="1689"/>
      <c r="AF138" s="1689"/>
      <c r="AG138" s="1689"/>
      <c r="AH138" s="1689"/>
      <c r="AI138" s="1689"/>
      <c r="AJ138" s="1689"/>
      <c r="AK138" s="1689"/>
      <c r="AL138" s="1689"/>
      <c r="AM138" s="1689"/>
      <c r="AN138" s="1689"/>
      <c r="AO138" s="1689"/>
      <c r="AP138" s="1689"/>
      <c r="AQ138" s="1689"/>
      <c r="AR138" s="1709"/>
      <c r="AS138" s="1709"/>
      <c r="AT138" s="1709"/>
      <c r="AU138" s="1709"/>
      <c r="AV138" s="1709"/>
      <c r="AW138" s="1709"/>
      <c r="AX138" s="1709"/>
      <c r="AY138" s="1709"/>
      <c r="AZ138" s="1709"/>
      <c r="BA138" s="1709"/>
      <c r="BB138" s="1709"/>
      <c r="BC138" s="1709"/>
      <c r="BD138" s="1709"/>
      <c r="BE138" s="1709"/>
      <c r="BF138" s="1709"/>
      <c r="BG138" s="1709"/>
    </row>
    <row r="139" spans="2:59" s="91" customFormat="1" ht="12.75">
      <c r="B139" s="90"/>
      <c r="C139" s="1667"/>
      <c r="D139" s="1667"/>
      <c r="E139" s="1667"/>
      <c r="F139" s="1667"/>
      <c r="G139" s="1667"/>
      <c r="H139" s="1667"/>
      <c r="I139" s="1667"/>
      <c r="J139" s="1667"/>
      <c r="K139" s="1667"/>
      <c r="L139" s="1667"/>
      <c r="M139" s="1667"/>
      <c r="N139" s="1667"/>
      <c r="O139" s="107"/>
      <c r="P139" s="1689"/>
      <c r="Q139" s="1689"/>
      <c r="R139" s="1689"/>
      <c r="S139" s="1689"/>
      <c r="T139" s="1689"/>
      <c r="U139" s="1689"/>
      <c r="V139" s="1689"/>
      <c r="W139" s="1689"/>
      <c r="X139" s="1689"/>
      <c r="Y139" s="1689"/>
      <c r="Z139" s="1689"/>
      <c r="AA139" s="1689"/>
      <c r="AB139" s="1689"/>
      <c r="AC139" s="1689"/>
      <c r="AD139" s="1689"/>
      <c r="AE139" s="1689"/>
      <c r="AF139" s="1689"/>
      <c r="AG139" s="1689"/>
      <c r="AH139" s="1689"/>
      <c r="AI139" s="1689"/>
      <c r="AJ139" s="1689"/>
      <c r="AK139" s="1689"/>
      <c r="AL139" s="1689"/>
      <c r="AM139" s="1689"/>
      <c r="AN139" s="1689"/>
      <c r="AO139" s="1689"/>
      <c r="AP139" s="1689"/>
      <c r="AQ139" s="1689"/>
      <c r="AR139" s="1709"/>
      <c r="AS139" s="1709"/>
      <c r="AT139" s="1709"/>
      <c r="AU139" s="1709"/>
      <c r="AV139" s="1709"/>
      <c r="AW139" s="1709"/>
      <c r="AX139" s="1709"/>
      <c r="AY139" s="1709"/>
      <c r="AZ139" s="1709"/>
      <c r="BA139" s="1709"/>
      <c r="BB139" s="1709"/>
      <c r="BC139" s="1709"/>
      <c r="BD139" s="1709"/>
      <c r="BE139" s="1709"/>
      <c r="BF139" s="1709"/>
      <c r="BG139" s="1709"/>
    </row>
    <row r="140" spans="2:59" s="91" customFormat="1" ht="12.75">
      <c r="B140" s="90"/>
      <c r="C140" s="1667"/>
      <c r="D140" s="1667"/>
      <c r="E140" s="1667"/>
      <c r="F140" s="1667"/>
      <c r="G140" s="1667"/>
      <c r="H140" s="1667"/>
      <c r="I140" s="1667"/>
      <c r="J140" s="1667"/>
      <c r="K140" s="1667"/>
      <c r="L140" s="1667"/>
      <c r="M140" s="1667"/>
      <c r="N140" s="1667"/>
      <c r="O140" s="107"/>
      <c r="P140" s="1689"/>
      <c r="Q140" s="1689"/>
      <c r="R140" s="1689"/>
      <c r="S140" s="1689"/>
      <c r="T140" s="1689"/>
      <c r="U140" s="1689"/>
      <c r="V140" s="1689"/>
      <c r="W140" s="1689"/>
      <c r="X140" s="1689"/>
      <c r="Y140" s="1689"/>
      <c r="Z140" s="1689"/>
      <c r="AA140" s="1689"/>
      <c r="AB140" s="1689"/>
      <c r="AC140" s="1689"/>
      <c r="AD140" s="1689"/>
      <c r="AE140" s="1689"/>
      <c r="AF140" s="1689"/>
      <c r="AG140" s="1689"/>
      <c r="AH140" s="1689"/>
      <c r="AI140" s="1689"/>
      <c r="AJ140" s="1689"/>
      <c r="AK140" s="1689"/>
      <c r="AL140" s="1689"/>
      <c r="AM140" s="1689"/>
      <c r="AN140" s="1689"/>
      <c r="AO140" s="1689"/>
      <c r="AP140" s="1689"/>
      <c r="AQ140" s="1689"/>
      <c r="AR140" s="1709"/>
      <c r="AS140" s="1709"/>
      <c r="AT140" s="1709"/>
      <c r="AU140" s="1709"/>
      <c r="AV140" s="1709"/>
      <c r="AW140" s="1709"/>
      <c r="AX140" s="1709"/>
      <c r="AY140" s="1709"/>
      <c r="AZ140" s="1709"/>
      <c r="BA140" s="1709"/>
      <c r="BB140" s="1709"/>
      <c r="BC140" s="1709"/>
      <c r="BD140" s="1709"/>
      <c r="BE140" s="1709"/>
      <c r="BF140" s="1709"/>
      <c r="BG140" s="1709"/>
    </row>
    <row r="141" spans="2:59" s="91" customFormat="1" ht="12.75">
      <c r="B141" s="90"/>
      <c r="C141" s="1667"/>
      <c r="D141" s="1667"/>
      <c r="E141" s="1667"/>
      <c r="F141" s="1667"/>
      <c r="G141" s="1667"/>
      <c r="H141" s="1667"/>
      <c r="I141" s="1667"/>
      <c r="J141" s="1667"/>
      <c r="K141" s="1667"/>
      <c r="L141" s="1667"/>
      <c r="M141" s="1667"/>
      <c r="N141" s="1667"/>
      <c r="O141" s="107"/>
      <c r="P141" s="1689"/>
      <c r="Q141" s="1689"/>
      <c r="R141" s="1689"/>
      <c r="S141" s="1689"/>
      <c r="T141" s="1689"/>
      <c r="U141" s="1689"/>
      <c r="V141" s="1689"/>
      <c r="W141" s="1689"/>
      <c r="X141" s="1689"/>
      <c r="Y141" s="1689"/>
      <c r="Z141" s="1689"/>
      <c r="AA141" s="1689"/>
      <c r="AB141" s="1689"/>
      <c r="AC141" s="1689"/>
      <c r="AD141" s="1689"/>
      <c r="AE141" s="1689"/>
      <c r="AF141" s="1689"/>
      <c r="AG141" s="1689"/>
      <c r="AH141" s="1689"/>
      <c r="AI141" s="1689"/>
      <c r="AJ141" s="1689"/>
      <c r="AK141" s="1689"/>
      <c r="AL141" s="1689"/>
      <c r="AM141" s="1689"/>
      <c r="AN141" s="1689"/>
      <c r="AO141" s="1689"/>
      <c r="AP141" s="1689"/>
      <c r="AQ141" s="1689"/>
      <c r="AR141" s="1709"/>
      <c r="AS141" s="1709"/>
      <c r="AT141" s="1709"/>
      <c r="AU141" s="1709"/>
      <c r="AV141" s="1709"/>
      <c r="AW141" s="1709"/>
      <c r="AX141" s="1709"/>
      <c r="AY141" s="1709"/>
      <c r="AZ141" s="1709"/>
      <c r="BA141" s="1709"/>
      <c r="BB141" s="1709"/>
      <c r="BC141" s="1709"/>
      <c r="BD141" s="1709"/>
      <c r="BE141" s="1709"/>
      <c r="BF141" s="1709"/>
      <c r="BG141" s="1709"/>
    </row>
    <row r="142" spans="2:59" s="91" customFormat="1" ht="12.75">
      <c r="B142" s="90"/>
      <c r="C142" s="1667"/>
      <c r="D142" s="1667"/>
      <c r="E142" s="1667"/>
      <c r="F142" s="1667"/>
      <c r="G142" s="1667"/>
      <c r="H142" s="1667"/>
      <c r="I142" s="1667"/>
      <c r="J142" s="1667"/>
      <c r="K142" s="1667"/>
      <c r="L142" s="1667"/>
      <c r="M142" s="1667"/>
      <c r="N142" s="1667"/>
      <c r="O142" s="107"/>
      <c r="P142" s="1689"/>
      <c r="Q142" s="1689"/>
      <c r="R142" s="1689"/>
      <c r="S142" s="1689"/>
      <c r="T142" s="1689"/>
      <c r="U142" s="1689"/>
      <c r="V142" s="1689"/>
      <c r="W142" s="1689"/>
      <c r="X142" s="1689"/>
      <c r="Y142" s="1689"/>
      <c r="Z142" s="1689"/>
      <c r="AA142" s="1689"/>
      <c r="AB142" s="1689"/>
      <c r="AC142" s="1689"/>
      <c r="AD142" s="1689"/>
      <c r="AE142" s="1689"/>
      <c r="AF142" s="1689"/>
      <c r="AG142" s="1689"/>
      <c r="AH142" s="1689"/>
      <c r="AI142" s="1689"/>
      <c r="AJ142" s="1689"/>
      <c r="AK142" s="1689"/>
      <c r="AL142" s="1689"/>
      <c r="AM142" s="1689"/>
      <c r="AN142" s="1689"/>
      <c r="AO142" s="1689"/>
      <c r="AP142" s="1689"/>
      <c r="AQ142" s="1689"/>
      <c r="AR142" s="1709"/>
      <c r="AS142" s="1709"/>
      <c r="AT142" s="1709"/>
      <c r="AU142" s="1709"/>
      <c r="AV142" s="1709"/>
      <c r="AW142" s="1709"/>
      <c r="AX142" s="1709"/>
      <c r="AY142" s="1709"/>
      <c r="AZ142" s="1709"/>
      <c r="BA142" s="1709"/>
      <c r="BB142" s="1709"/>
      <c r="BC142" s="1709"/>
      <c r="BD142" s="1709"/>
      <c r="BE142" s="1709"/>
      <c r="BF142" s="1709"/>
      <c r="BG142" s="1709"/>
    </row>
    <row r="143" spans="2:59" s="91" customFormat="1" ht="12.75">
      <c r="B143" s="90"/>
      <c r="C143" s="1667"/>
      <c r="D143" s="1667"/>
      <c r="E143" s="1667"/>
      <c r="F143" s="1667"/>
      <c r="G143" s="1667"/>
      <c r="H143" s="1667"/>
      <c r="I143" s="1667"/>
      <c r="J143" s="1667"/>
      <c r="K143" s="1667"/>
      <c r="L143" s="1667"/>
      <c r="M143" s="1667"/>
      <c r="N143" s="1667"/>
      <c r="O143" s="107"/>
      <c r="P143" s="1689"/>
      <c r="Q143" s="1689"/>
      <c r="R143" s="1689"/>
      <c r="S143" s="1689"/>
      <c r="T143" s="1689"/>
      <c r="U143" s="1689"/>
      <c r="V143" s="1689"/>
      <c r="W143" s="1689"/>
      <c r="X143" s="1689"/>
      <c r="Y143" s="1689"/>
      <c r="Z143" s="1689"/>
      <c r="AA143" s="1689"/>
      <c r="AB143" s="1689"/>
      <c r="AC143" s="1689"/>
      <c r="AD143" s="1689"/>
      <c r="AE143" s="1689"/>
      <c r="AF143" s="1689"/>
      <c r="AG143" s="1689"/>
      <c r="AH143" s="1689"/>
      <c r="AI143" s="1689"/>
      <c r="AJ143" s="1689"/>
      <c r="AK143" s="1689"/>
      <c r="AL143" s="1689"/>
      <c r="AM143" s="1689"/>
      <c r="AN143" s="1689"/>
      <c r="AO143" s="1689"/>
      <c r="AP143" s="1689"/>
      <c r="AQ143" s="1689"/>
      <c r="AR143" s="1709"/>
      <c r="AS143" s="1709"/>
      <c r="AT143" s="1709"/>
      <c r="AU143" s="1709"/>
      <c r="AV143" s="1709"/>
      <c r="AW143" s="1709"/>
      <c r="AX143" s="1709"/>
      <c r="AY143" s="1709"/>
      <c r="AZ143" s="1709"/>
      <c r="BA143" s="1709"/>
      <c r="BB143" s="1709"/>
      <c r="BC143" s="1709"/>
      <c r="BD143" s="1709"/>
      <c r="BE143" s="1709"/>
      <c r="BF143" s="1709"/>
      <c r="BG143" s="1709"/>
    </row>
    <row r="144" spans="2:59" s="91" customFormat="1" ht="12.75">
      <c r="B144" s="90"/>
      <c r="C144" s="1667"/>
      <c r="D144" s="1667"/>
      <c r="E144" s="1667"/>
      <c r="F144" s="1667"/>
      <c r="G144" s="1667"/>
      <c r="H144" s="1667"/>
      <c r="I144" s="1667"/>
      <c r="J144" s="1667"/>
      <c r="K144" s="1667"/>
      <c r="L144" s="1667"/>
      <c r="M144" s="1667"/>
      <c r="N144" s="1667"/>
      <c r="O144" s="107"/>
      <c r="P144" s="1689"/>
      <c r="Q144" s="1689"/>
      <c r="R144" s="1689"/>
      <c r="S144" s="1689"/>
      <c r="T144" s="1689"/>
      <c r="U144" s="1689"/>
      <c r="V144" s="1689"/>
      <c r="W144" s="1689"/>
      <c r="X144" s="1689"/>
      <c r="Y144" s="1689"/>
      <c r="Z144" s="1689"/>
      <c r="AA144" s="1689"/>
      <c r="AB144" s="1689"/>
      <c r="AC144" s="1689"/>
      <c r="AD144" s="1689"/>
      <c r="AE144" s="1689"/>
      <c r="AF144" s="1689"/>
      <c r="AG144" s="1689"/>
      <c r="AH144" s="1689"/>
      <c r="AI144" s="1689"/>
      <c r="AJ144" s="1689"/>
      <c r="AK144" s="1689"/>
      <c r="AL144" s="1689"/>
      <c r="AM144" s="1689"/>
      <c r="AN144" s="1689"/>
      <c r="AO144" s="1689"/>
      <c r="AP144" s="1689"/>
      <c r="AQ144" s="1689"/>
      <c r="AR144" s="1709"/>
      <c r="AS144" s="1709"/>
      <c r="AT144" s="1709"/>
      <c r="AU144" s="1709"/>
      <c r="AV144" s="1709"/>
      <c r="AW144" s="1709"/>
      <c r="AX144" s="1709"/>
      <c r="AY144" s="1709"/>
      <c r="AZ144" s="1709"/>
      <c r="BA144" s="1709"/>
      <c r="BB144" s="1709"/>
      <c r="BC144" s="1709"/>
      <c r="BD144" s="1709"/>
      <c r="BE144" s="1709"/>
      <c r="BF144" s="1709"/>
      <c r="BG144" s="1709"/>
    </row>
    <row r="145" spans="2:9" s="91" customFormat="1" ht="15">
      <c r="B145" s="116"/>
      <c r="C145" s="25"/>
      <c r="D145" s="25"/>
      <c r="E145" s="25"/>
      <c r="F145" s="25"/>
      <c r="G145" s="25"/>
      <c r="H145" s="25"/>
      <c r="I145" s="25"/>
    </row>
    <row r="146" spans="2:59" s="91" customFormat="1" ht="15">
      <c r="B146" s="116"/>
      <c r="C146" s="25"/>
      <c r="D146" s="25"/>
      <c r="E146" s="25"/>
      <c r="F146" s="25"/>
      <c r="G146" s="25"/>
      <c r="H146" s="25"/>
      <c r="I146" s="25"/>
      <c r="J146" s="88"/>
      <c r="K146" s="1700"/>
      <c r="L146" s="1700"/>
      <c r="M146" s="1700"/>
      <c r="N146" s="1700"/>
      <c r="O146" s="1700"/>
      <c r="P146" s="1700"/>
      <c r="Q146" s="1700"/>
      <c r="R146" s="1700"/>
      <c r="S146" s="1700"/>
      <c r="T146" s="1700"/>
      <c r="U146" s="1700"/>
      <c r="V146" s="1700"/>
      <c r="W146" s="1700"/>
      <c r="X146" s="1700"/>
      <c r="Y146" s="1700"/>
      <c r="Z146" s="1700"/>
      <c r="AA146" s="1700"/>
      <c r="AB146" s="1700"/>
      <c r="AC146" s="1700"/>
      <c r="AD146" s="1700"/>
      <c r="AE146" s="1700"/>
      <c r="AF146" s="1700"/>
      <c r="AG146" s="1700"/>
      <c r="AH146" s="1700"/>
      <c r="AI146" s="1700"/>
      <c r="AJ146" s="1700"/>
      <c r="AK146" s="1700"/>
      <c r="AL146" s="1700"/>
      <c r="AM146" s="1700"/>
      <c r="AN146" s="1700"/>
      <c r="AO146" s="1700"/>
      <c r="AP146" s="1700"/>
      <c r="AQ146" s="1700"/>
      <c r="AR146" s="1700"/>
      <c r="AS146" s="1700"/>
      <c r="AT146" s="1700"/>
      <c r="AU146" s="1700"/>
      <c r="AV146" s="88"/>
      <c r="AW146" s="88"/>
      <c r="AX146" s="88"/>
      <c r="AY146" s="1700"/>
      <c r="AZ146" s="1700"/>
      <c r="BA146" s="1700"/>
      <c r="BB146" s="1700"/>
      <c r="BC146" s="1700"/>
      <c r="BD146" s="1700"/>
      <c r="BE146" s="1700"/>
      <c r="BF146" s="1700"/>
      <c r="BG146" s="88"/>
    </row>
    <row r="147" spans="10:59" s="91" customFormat="1" ht="12.75">
      <c r="J147" s="88"/>
      <c r="K147" s="1662"/>
      <c r="L147" s="1662"/>
      <c r="M147" s="1662"/>
      <c r="N147" s="1662"/>
      <c r="O147" s="1662"/>
      <c r="P147" s="1662"/>
      <c r="Q147" s="1662"/>
      <c r="R147" s="1662"/>
      <c r="S147" s="1662"/>
      <c r="T147" s="1662"/>
      <c r="U147" s="1662"/>
      <c r="V147" s="1662"/>
      <c r="W147" s="1662"/>
      <c r="X147" s="1662"/>
      <c r="Y147" s="1662"/>
      <c r="Z147" s="1662"/>
      <c r="AA147" s="1662"/>
      <c r="AB147" s="1662"/>
      <c r="AC147" s="1662"/>
      <c r="AD147" s="1662"/>
      <c r="AE147" s="1662"/>
      <c r="AF147" s="1700"/>
      <c r="AG147" s="1700"/>
      <c r="AH147" s="1700"/>
      <c r="AI147" s="1700"/>
      <c r="AJ147" s="1700"/>
      <c r="AK147" s="1700"/>
      <c r="AL147" s="1700"/>
      <c r="AM147" s="1700"/>
      <c r="AN147" s="1700"/>
      <c r="AO147" s="1700"/>
      <c r="AP147" s="1700"/>
      <c r="AQ147" s="1700"/>
      <c r="AR147" s="1700"/>
      <c r="AS147" s="1700"/>
      <c r="AT147" s="1700"/>
      <c r="AU147" s="1700"/>
      <c r="AV147" s="92"/>
      <c r="AW147" s="92"/>
      <c r="AX147" s="92"/>
      <c r="AY147" s="1700"/>
      <c r="AZ147" s="1700"/>
      <c r="BA147" s="1700"/>
      <c r="BB147" s="1700"/>
      <c r="BC147" s="1700"/>
      <c r="BD147" s="1700"/>
      <c r="BE147" s="1700"/>
      <c r="BF147" s="1700"/>
      <c r="BG147" s="88"/>
    </row>
    <row r="148" s="91" customFormat="1" ht="12.75"/>
    <row r="149" spans="3:58" s="91" customFormat="1" ht="18">
      <c r="C149" s="1702"/>
      <c r="D149" s="1702"/>
      <c r="E149" s="1702"/>
      <c r="F149" s="1702"/>
      <c r="G149" s="1702"/>
      <c r="H149" s="1702"/>
      <c r="I149" s="1702"/>
      <c r="J149" s="1702"/>
      <c r="K149" s="1702"/>
      <c r="L149" s="1702"/>
      <c r="M149" s="1702"/>
      <c r="N149" s="1702"/>
      <c r="O149" s="1702"/>
      <c r="P149" s="1702"/>
      <c r="Q149" s="1702"/>
      <c r="R149" s="1702"/>
      <c r="S149" s="1702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1708"/>
      <c r="AG149" s="1708"/>
      <c r="AH149" s="1708"/>
      <c r="AI149" s="1708"/>
      <c r="AJ149" s="1708"/>
      <c r="AK149" s="1708"/>
      <c r="AL149" s="1708"/>
      <c r="AM149" s="1708"/>
      <c r="AN149" s="1708"/>
      <c r="AO149" s="1708"/>
      <c r="AV149" s="1719"/>
      <c r="AW149" s="1719"/>
      <c r="AX149" s="1719"/>
      <c r="AY149" s="1719"/>
      <c r="AZ149" s="1719"/>
      <c r="BA149" s="1719"/>
      <c r="BB149" s="1719"/>
      <c r="BC149" s="1719"/>
      <c r="BD149" s="1719"/>
      <c r="BE149" s="1719"/>
      <c r="BF149" s="1719"/>
    </row>
    <row r="150" spans="2:59" s="91" customFormat="1" ht="12.75">
      <c r="B150" s="1654"/>
      <c r="C150" s="1687"/>
      <c r="D150" s="1687"/>
      <c r="E150" s="1687"/>
      <c r="F150" s="1687"/>
      <c r="G150" s="1687"/>
      <c r="H150" s="1687"/>
      <c r="I150" s="1687"/>
      <c r="J150" s="1687"/>
      <c r="K150" s="1687"/>
      <c r="L150" s="1687"/>
      <c r="M150" s="1687"/>
      <c r="N150" s="1687"/>
      <c r="O150" s="1687"/>
      <c r="P150" s="1687"/>
      <c r="Q150" s="1700"/>
      <c r="R150" s="1700"/>
      <c r="S150" s="1700"/>
      <c r="T150" s="1700"/>
      <c r="U150" s="1700"/>
      <c r="V150" s="1700"/>
      <c r="W150" s="1700"/>
      <c r="X150" s="1700"/>
      <c r="Y150" s="1700"/>
      <c r="Z150" s="1700"/>
      <c r="AA150" s="1700"/>
      <c r="AB150" s="1700"/>
      <c r="AC150" s="1700"/>
      <c r="AD150" s="1700"/>
      <c r="AE150" s="1700"/>
      <c r="AF150" s="1700"/>
      <c r="AG150" s="1700"/>
      <c r="AH150" s="1700"/>
      <c r="AI150" s="1700"/>
      <c r="AJ150" s="1700"/>
      <c r="AK150" s="1700"/>
      <c r="AL150" s="1700"/>
      <c r="AM150" s="1700"/>
      <c r="AN150" s="1700"/>
      <c r="AO150" s="1700"/>
      <c r="AP150" s="1700"/>
      <c r="AQ150" s="1700"/>
      <c r="AR150" s="1700"/>
      <c r="AS150" s="1700"/>
      <c r="AT150" s="1700"/>
      <c r="AU150" s="1700"/>
      <c r="AV150" s="1700"/>
      <c r="AW150" s="1700"/>
      <c r="AX150" s="1700"/>
      <c r="AY150" s="1700"/>
      <c r="AZ150" s="1700"/>
      <c r="BA150" s="1700"/>
      <c r="BB150" s="1700"/>
      <c r="BC150" s="1700"/>
      <c r="BD150" s="1700"/>
      <c r="BE150" s="1700"/>
      <c r="BF150" s="1700"/>
      <c r="BG150" s="1700"/>
    </row>
    <row r="151" spans="2:59" s="91" customFormat="1" ht="18">
      <c r="B151" s="1705"/>
      <c r="C151" s="1705"/>
      <c r="D151" s="1705"/>
      <c r="E151" s="1705"/>
      <c r="F151" s="1705"/>
      <c r="G151" s="1705"/>
      <c r="H151" s="1705"/>
      <c r="I151" s="1705"/>
      <c r="J151" s="1705"/>
      <c r="K151" s="1705"/>
      <c r="L151" s="1705"/>
      <c r="M151" s="1705"/>
      <c r="N151" s="109"/>
      <c r="O151" s="109"/>
      <c r="P151" s="109"/>
      <c r="Q151" s="1706"/>
      <c r="R151" s="1706"/>
      <c r="S151" s="1706"/>
      <c r="T151" s="1706"/>
      <c r="U151" s="1706"/>
      <c r="V151" s="1706"/>
      <c r="W151" s="1706"/>
      <c r="X151" s="1706"/>
      <c r="Y151" s="1706"/>
      <c r="Z151" s="1706"/>
      <c r="AA151" s="1706"/>
      <c r="AB151" s="1706"/>
      <c r="AC151" s="1706"/>
      <c r="AD151" s="1706"/>
      <c r="AE151" s="1706"/>
      <c r="AF151" s="1706"/>
      <c r="AG151" s="1706"/>
      <c r="AH151" s="1706"/>
      <c r="AI151" s="1706"/>
      <c r="AJ151" s="1706"/>
      <c r="AK151" s="1706"/>
      <c r="AL151" s="1706"/>
      <c r="AM151" s="1706"/>
      <c r="AN151" s="1706"/>
      <c r="AO151" s="1706"/>
      <c r="AP151" s="1706"/>
      <c r="AQ151" s="1706"/>
      <c r="AR151" s="1706"/>
      <c r="AS151" s="1706"/>
      <c r="AT151" s="1706"/>
      <c r="AU151" s="1706"/>
      <c r="AV151" s="1706"/>
      <c r="AW151" s="1706"/>
      <c r="AX151" s="1706"/>
      <c r="AY151" s="1706"/>
      <c r="AZ151" s="1706"/>
      <c r="BA151" s="1706"/>
      <c r="BB151" s="1706"/>
      <c r="BC151" s="1706"/>
      <c r="BD151" s="1706"/>
      <c r="BE151" s="1706"/>
      <c r="BF151" s="1706"/>
      <c r="BG151" s="1706"/>
    </row>
    <row r="152" spans="2:59" s="91" customFormat="1" ht="15.75">
      <c r="B152" s="1705"/>
      <c r="C152" s="1705"/>
      <c r="D152" s="1705"/>
      <c r="E152" s="1705"/>
      <c r="F152" s="1705"/>
      <c r="G152" s="1705"/>
      <c r="H152" s="1705"/>
      <c r="I152" s="1705"/>
      <c r="J152" s="1705"/>
      <c r="K152" s="1705"/>
      <c r="L152" s="1705"/>
      <c r="M152" s="1705"/>
      <c r="N152" s="96"/>
      <c r="O152" s="96"/>
      <c r="P152" s="96"/>
      <c r="Q152" s="1707"/>
      <c r="R152" s="1707"/>
      <c r="S152" s="1707"/>
      <c r="T152" s="1707"/>
      <c r="U152" s="1707"/>
      <c r="V152" s="1707"/>
      <c r="W152" s="1707"/>
      <c r="X152" s="1707"/>
      <c r="Y152" s="1707"/>
      <c r="Z152" s="1707"/>
      <c r="AA152" s="1707"/>
      <c r="AB152" s="1707"/>
      <c r="AC152" s="1707"/>
      <c r="AD152" s="1707"/>
      <c r="AE152" s="1707"/>
      <c r="AF152" s="1707"/>
      <c r="AG152" s="1707"/>
      <c r="AH152" s="1707"/>
      <c r="AI152" s="1707"/>
      <c r="AJ152" s="1707"/>
      <c r="AK152" s="1707"/>
      <c r="AL152" s="1707"/>
      <c r="AM152" s="1707"/>
      <c r="AN152" s="1707"/>
      <c r="AO152" s="1707"/>
      <c r="AP152" s="1707"/>
      <c r="AQ152" s="1707"/>
      <c r="AR152" s="1707"/>
      <c r="AS152" s="1707"/>
      <c r="AT152" s="1707"/>
      <c r="AU152" s="1707"/>
      <c r="AV152" s="1707"/>
      <c r="AW152" s="1707"/>
      <c r="AX152" s="1707"/>
      <c r="AY152" s="1707"/>
      <c r="AZ152" s="1707"/>
      <c r="BA152" s="1707"/>
      <c r="BB152" s="1707"/>
      <c r="BC152" s="1707"/>
      <c r="BD152" s="1707"/>
      <c r="BE152" s="1707"/>
      <c r="BF152" s="1707"/>
      <c r="BG152" s="1707"/>
    </row>
    <row r="153" spans="2:59" s="91" customFormat="1" ht="15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6"/>
      <c r="O153" s="96"/>
      <c r="P153" s="96"/>
      <c r="Q153" s="1702"/>
      <c r="R153" s="1702"/>
      <c r="S153" s="1702"/>
      <c r="T153" s="1702"/>
      <c r="U153" s="1702"/>
      <c r="V153" s="1702"/>
      <c r="W153" s="1702"/>
      <c r="X153" s="1702"/>
      <c r="Y153" s="1702"/>
      <c r="Z153" s="1702"/>
      <c r="AA153" s="1702"/>
      <c r="AB153" s="1702"/>
      <c r="AC153" s="1702"/>
      <c r="AD153" s="1702"/>
      <c r="AE153" s="1702"/>
      <c r="AF153" s="1702"/>
      <c r="AG153" s="1702"/>
      <c r="AH153" s="1702"/>
      <c r="AI153" s="1702"/>
      <c r="AJ153" s="1702"/>
      <c r="AK153" s="1702"/>
      <c r="AL153" s="1702"/>
      <c r="AM153" s="1702"/>
      <c r="AN153" s="1702"/>
      <c r="AO153" s="1702"/>
      <c r="AP153" s="1702"/>
      <c r="AQ153" s="1702"/>
      <c r="AR153" s="1702"/>
      <c r="AS153" s="1702"/>
      <c r="AT153" s="1702"/>
      <c r="AU153" s="1702"/>
      <c r="AV153" s="1702"/>
      <c r="AW153" s="1702"/>
      <c r="AX153" s="1702"/>
      <c r="AY153" s="1702"/>
      <c r="AZ153" s="1702"/>
      <c r="BA153" s="1702"/>
      <c r="BB153" s="1702"/>
      <c r="BC153" s="1702"/>
      <c r="BD153" s="1702"/>
      <c r="BE153" s="1702"/>
      <c r="BF153" s="1702"/>
      <c r="BG153" s="1702"/>
    </row>
    <row r="154" spans="2:59" s="91" customFormat="1" ht="15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6"/>
      <c r="O154" s="96"/>
      <c r="P154" s="96"/>
      <c r="Q154" s="1702"/>
      <c r="R154" s="1702"/>
      <c r="S154" s="1702"/>
      <c r="T154" s="1702"/>
      <c r="U154" s="1702"/>
      <c r="V154" s="1702"/>
      <c r="W154" s="1702"/>
      <c r="X154" s="1702"/>
      <c r="Y154" s="1702"/>
      <c r="Z154" s="1702"/>
      <c r="AA154" s="1702"/>
      <c r="AB154" s="1702"/>
      <c r="AC154" s="1702"/>
      <c r="AD154" s="1702"/>
      <c r="AE154" s="1702"/>
      <c r="AF154" s="1702"/>
      <c r="AG154" s="1702"/>
      <c r="AH154" s="1702"/>
      <c r="AI154" s="1702"/>
      <c r="AJ154" s="1702"/>
      <c r="AK154" s="1702"/>
      <c r="AL154" s="1702"/>
      <c r="AM154" s="1702"/>
      <c r="AN154" s="1702"/>
      <c r="AO154" s="1702"/>
      <c r="AP154" s="1702"/>
      <c r="AQ154" s="1702"/>
      <c r="AR154" s="1702"/>
      <c r="AS154" s="1702"/>
      <c r="AT154" s="1702"/>
      <c r="AU154" s="1702"/>
      <c r="AV154" s="1702"/>
      <c r="AW154" s="1702"/>
      <c r="AX154" s="1702"/>
      <c r="AY154" s="1702"/>
      <c r="AZ154" s="1702"/>
      <c r="BA154" s="1702"/>
      <c r="BB154" s="1702"/>
      <c r="BC154" s="1702"/>
      <c r="BD154" s="1702"/>
      <c r="BE154" s="1702"/>
      <c r="BF154" s="1702"/>
      <c r="BG154" s="1702"/>
    </row>
    <row r="155" spans="2:59" s="91" customFormat="1" ht="15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6"/>
      <c r="O155" s="96"/>
      <c r="P155" s="96"/>
      <c r="Q155" s="1703"/>
      <c r="R155" s="1703"/>
      <c r="S155" s="1703"/>
      <c r="T155" s="1703"/>
      <c r="U155" s="1703"/>
      <c r="V155" s="1703"/>
      <c r="W155" s="1703"/>
      <c r="X155" s="1703"/>
      <c r="Y155" s="1703"/>
      <c r="Z155" s="1703"/>
      <c r="AA155" s="1703"/>
      <c r="AB155" s="1703"/>
      <c r="AC155" s="1703"/>
      <c r="AD155" s="1703"/>
      <c r="AE155" s="1703"/>
      <c r="AF155" s="1703"/>
      <c r="AG155" s="1703"/>
      <c r="AH155" s="1703"/>
      <c r="AI155" s="1703"/>
      <c r="AJ155" s="1703"/>
      <c r="AK155" s="1703"/>
      <c r="AL155" s="1703"/>
      <c r="AM155" s="1703"/>
      <c r="AN155" s="1703"/>
      <c r="AO155" s="1703"/>
      <c r="AP155" s="1703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</row>
    <row r="156" spans="2:59" s="91" customFormat="1" ht="14.25">
      <c r="B156" s="98"/>
      <c r="C156" s="98"/>
      <c r="D156" s="98"/>
      <c r="E156" s="98"/>
      <c r="F156" s="98"/>
      <c r="G156" s="98"/>
      <c r="H156" s="98"/>
      <c r="I156" s="98"/>
      <c r="J156" s="98"/>
      <c r="K156" s="1704"/>
      <c r="L156" s="1701"/>
      <c r="M156" s="1701"/>
      <c r="N156" s="1701"/>
      <c r="O156" s="1701"/>
      <c r="P156" s="1701"/>
      <c r="Q156" s="1701"/>
      <c r="R156" s="1701"/>
      <c r="S156" s="1701"/>
      <c r="T156" s="1701"/>
      <c r="U156" s="103"/>
      <c r="V156" s="1701"/>
      <c r="W156" s="1701"/>
      <c r="X156" s="1701"/>
      <c r="Y156" s="103"/>
      <c r="Z156" s="1701"/>
      <c r="AA156" s="1701"/>
      <c r="AB156" s="1701"/>
      <c r="AC156" s="1701"/>
      <c r="AD156" s="1701"/>
      <c r="AE156" s="1701"/>
      <c r="AF156" s="1701"/>
      <c r="AG156" s="1701"/>
      <c r="AH156" s="104"/>
      <c r="AI156" s="1701"/>
      <c r="AJ156" s="1701"/>
      <c r="AK156" s="1701"/>
      <c r="AL156" s="104"/>
      <c r="AM156" s="1701"/>
      <c r="AN156" s="1701"/>
      <c r="AO156" s="1701"/>
      <c r="AP156" s="104"/>
      <c r="AQ156" s="1701"/>
      <c r="AR156" s="1701"/>
      <c r="AS156" s="1701"/>
      <c r="AT156" s="1701"/>
      <c r="AU156" s="104"/>
      <c r="AV156" s="1701"/>
      <c r="AW156" s="1701"/>
      <c r="AX156" s="1701"/>
      <c r="AY156" s="104"/>
      <c r="AZ156" s="1701"/>
      <c r="BA156" s="1701"/>
      <c r="BB156" s="1701"/>
      <c r="BC156" s="104"/>
      <c r="BD156" s="1701"/>
      <c r="BE156" s="1701"/>
      <c r="BF156" s="1701"/>
      <c r="BG156" s="1701"/>
    </row>
    <row r="157" spans="2:59" s="91" customFormat="1" ht="14.25">
      <c r="B157" s="98"/>
      <c r="C157" s="98"/>
      <c r="D157" s="98"/>
      <c r="E157" s="98"/>
      <c r="F157" s="98"/>
      <c r="G157" s="98"/>
      <c r="H157" s="98"/>
      <c r="I157" s="98"/>
      <c r="J157" s="98"/>
      <c r="K157" s="17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</row>
    <row r="158" spans="2:59" s="91" customFormat="1" ht="14.25">
      <c r="B158" s="98"/>
      <c r="C158" s="98"/>
      <c r="D158" s="98"/>
      <c r="E158" s="98"/>
      <c r="F158" s="98"/>
      <c r="G158" s="98"/>
      <c r="H158" s="98"/>
      <c r="I158" s="98"/>
      <c r="J158" s="98"/>
      <c r="K158" s="1704"/>
      <c r="L158" s="104"/>
      <c r="M158" s="104"/>
      <c r="N158" s="104"/>
      <c r="O158" s="104"/>
      <c r="P158" s="103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</row>
    <row r="159" spans="2:59" s="91" customFormat="1" ht="14.25">
      <c r="B159" s="98"/>
      <c r="C159" s="98"/>
      <c r="D159" s="98"/>
      <c r="E159" s="98"/>
      <c r="F159" s="98"/>
      <c r="G159" s="98"/>
      <c r="H159" s="98"/>
      <c r="I159" s="98"/>
      <c r="J159" s="98"/>
      <c r="K159" s="103"/>
      <c r="L159" s="104"/>
      <c r="M159" s="104"/>
      <c r="N159" s="104"/>
      <c r="O159" s="104"/>
      <c r="P159" s="103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</row>
    <row r="160" spans="2:59" s="91" customFormat="1" ht="14.25">
      <c r="B160" s="98"/>
      <c r="C160" s="98"/>
      <c r="D160" s="98"/>
      <c r="E160" s="98"/>
      <c r="F160" s="98"/>
      <c r="G160" s="98"/>
      <c r="H160" s="98"/>
      <c r="I160" s="98"/>
      <c r="J160" s="98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667"/>
      <c r="V160" s="1667"/>
      <c r="W160" s="1667"/>
      <c r="X160" s="1667"/>
      <c r="Y160" s="1667"/>
      <c r="Z160" s="1667"/>
      <c r="AA160" s="1667"/>
      <c r="AB160" s="1667"/>
      <c r="AC160" s="1667"/>
      <c r="AD160" s="1667"/>
      <c r="AE160" s="1667"/>
      <c r="AF160" s="1667"/>
      <c r="AG160" s="1667"/>
      <c r="AH160" s="1667"/>
      <c r="AI160" s="1667"/>
      <c r="AJ160" s="1667"/>
      <c r="AK160" s="1667"/>
      <c r="AL160" s="1667"/>
      <c r="AM160" s="1667"/>
      <c r="AN160" s="1667"/>
      <c r="AO160" s="1667"/>
      <c r="AP160" s="1667"/>
      <c r="AQ160" s="1667"/>
      <c r="AR160" s="1667"/>
      <c r="AS160" s="1667"/>
      <c r="AT160" s="1667"/>
      <c r="AU160" s="1667"/>
      <c r="AV160" s="1667"/>
      <c r="AW160" s="1667"/>
      <c r="AX160" s="1667"/>
      <c r="AY160" s="1667"/>
      <c r="AZ160" s="1667"/>
      <c r="BA160" s="1667"/>
      <c r="BB160" s="1667"/>
      <c r="BC160" s="1667"/>
      <c r="BD160" s="1667"/>
      <c r="BE160" s="1667"/>
      <c r="BF160" s="1667"/>
      <c r="BG160" s="1667"/>
    </row>
    <row r="161" spans="2:59" s="91" customFormat="1" ht="15.75">
      <c r="B161" s="108"/>
      <c r="C161" s="109"/>
      <c r="D161" s="109"/>
      <c r="E161" s="109"/>
      <c r="F161" s="109"/>
      <c r="G161" s="109"/>
      <c r="H161" s="109"/>
      <c r="I161" s="109"/>
      <c r="J161" s="10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</row>
    <row r="162" spans="2:59" s="91" customFormat="1" ht="36.75" customHeight="1">
      <c r="B162" s="1717"/>
      <c r="C162" s="1699"/>
      <c r="D162" s="1699"/>
      <c r="E162" s="1699"/>
      <c r="F162" s="1699"/>
      <c r="G162" s="1699"/>
      <c r="H162" s="1699"/>
      <c r="I162" s="1699"/>
      <c r="J162" s="1699"/>
      <c r="K162" s="1699"/>
      <c r="L162" s="1699"/>
      <c r="M162" s="1699"/>
      <c r="N162" s="1699"/>
      <c r="O162" s="111"/>
      <c r="P162" s="1700"/>
      <c r="Q162" s="1700"/>
      <c r="R162" s="1700"/>
      <c r="S162" s="1700"/>
      <c r="T162" s="1700"/>
      <c r="U162" s="1700"/>
      <c r="V162" s="1700"/>
      <c r="W162" s="1700"/>
      <c r="X162" s="1700"/>
      <c r="Y162" s="1700"/>
      <c r="Z162" s="1700"/>
      <c r="AA162" s="1700"/>
      <c r="AB162" s="1700"/>
      <c r="AC162" s="1700"/>
      <c r="AD162" s="1700"/>
      <c r="AE162" s="1700"/>
      <c r="AF162" s="1700"/>
      <c r="AG162" s="1700"/>
      <c r="AH162" s="1700"/>
      <c r="AI162" s="1700"/>
      <c r="AJ162" s="1700"/>
      <c r="AK162" s="1700"/>
      <c r="AL162" s="1700"/>
      <c r="AM162" s="1700"/>
      <c r="AN162" s="1700"/>
      <c r="AO162" s="1700"/>
      <c r="AP162" s="1700"/>
      <c r="AQ162" s="1700"/>
      <c r="AR162" s="1700"/>
      <c r="AS162" s="1700"/>
      <c r="AT162" s="1700"/>
      <c r="AU162" s="1700"/>
      <c r="AV162" s="1700"/>
      <c r="AW162" s="1700"/>
      <c r="AX162" s="1700"/>
      <c r="AY162" s="1700"/>
      <c r="AZ162" s="1700"/>
      <c r="BA162" s="1700"/>
      <c r="BB162" s="1700"/>
      <c r="BC162" s="1700"/>
      <c r="BD162" s="1700"/>
      <c r="BE162" s="1700"/>
      <c r="BF162" s="1700"/>
      <c r="BG162" s="1700"/>
    </row>
    <row r="163" spans="2:59" s="91" customFormat="1" ht="15.75">
      <c r="B163" s="1717"/>
      <c r="C163" s="1699"/>
      <c r="D163" s="1699"/>
      <c r="E163" s="1699"/>
      <c r="F163" s="1699"/>
      <c r="G163" s="1699"/>
      <c r="H163" s="1699"/>
      <c r="I163" s="1699"/>
      <c r="J163" s="1699"/>
      <c r="K163" s="1699"/>
      <c r="L163" s="1699"/>
      <c r="M163" s="1699"/>
      <c r="N163" s="1699"/>
      <c r="O163" s="111"/>
      <c r="P163" s="1697"/>
      <c r="Q163" s="1697"/>
      <c r="R163" s="1718"/>
      <c r="S163" s="1718"/>
      <c r="T163" s="1697"/>
      <c r="U163" s="1697"/>
      <c r="V163" s="1697"/>
      <c r="W163" s="1697"/>
      <c r="X163" s="1697"/>
      <c r="Y163" s="1697"/>
      <c r="Z163" s="1712"/>
      <c r="AA163" s="1715"/>
      <c r="AB163" s="1715"/>
      <c r="AC163" s="1715"/>
      <c r="AD163" s="1715"/>
      <c r="AE163" s="1715"/>
      <c r="AF163" s="1715"/>
      <c r="AG163" s="1715"/>
      <c r="AH163" s="1697"/>
      <c r="AI163" s="1697"/>
      <c r="AJ163" s="1697"/>
      <c r="AK163" s="1697"/>
      <c r="AL163" s="1697"/>
      <c r="AM163" s="1697"/>
      <c r="AN163" s="1698"/>
      <c r="AO163" s="1713"/>
      <c r="AP163" s="1713"/>
      <c r="AQ163" s="1713"/>
      <c r="AR163" s="1697"/>
      <c r="AS163" s="1697"/>
      <c r="AT163" s="1701"/>
      <c r="AU163" s="1701"/>
      <c r="AV163" s="1701"/>
      <c r="AW163" s="1701"/>
      <c r="AX163" s="1701"/>
      <c r="AY163" s="1701"/>
      <c r="AZ163" s="1701"/>
      <c r="BA163" s="1701"/>
      <c r="BB163" s="1697"/>
      <c r="BC163" s="1697"/>
      <c r="BD163" s="1697"/>
      <c r="BE163" s="1697"/>
      <c r="BF163" s="1697"/>
      <c r="BG163" s="1697"/>
    </row>
    <row r="164" spans="2:59" s="91" customFormat="1" ht="15.75">
      <c r="B164" s="1717"/>
      <c r="C164" s="1699"/>
      <c r="D164" s="1699"/>
      <c r="E164" s="1699"/>
      <c r="F164" s="1699"/>
      <c r="G164" s="1699"/>
      <c r="H164" s="1699"/>
      <c r="I164" s="1699"/>
      <c r="J164" s="1699"/>
      <c r="K164" s="1699"/>
      <c r="L164" s="1699"/>
      <c r="M164" s="1699"/>
      <c r="N164" s="1699"/>
      <c r="O164" s="111"/>
      <c r="P164" s="1697"/>
      <c r="Q164" s="1697"/>
      <c r="R164" s="1718"/>
      <c r="S164" s="1718"/>
      <c r="T164" s="1697"/>
      <c r="U164" s="1697"/>
      <c r="V164" s="1697"/>
      <c r="W164" s="1697"/>
      <c r="X164" s="1697"/>
      <c r="Y164" s="1697"/>
      <c r="Z164" s="1697"/>
      <c r="AA164" s="1697"/>
      <c r="AB164" s="1712"/>
      <c r="AC164" s="1713"/>
      <c r="AD164" s="1713"/>
      <c r="AE164" s="1713"/>
      <c r="AF164" s="1713"/>
      <c r="AG164" s="1713"/>
      <c r="AH164" s="1697"/>
      <c r="AI164" s="1697"/>
      <c r="AJ164" s="1697"/>
      <c r="AK164" s="1697"/>
      <c r="AL164" s="1697"/>
      <c r="AM164" s="1697"/>
      <c r="AN164" s="1713"/>
      <c r="AO164" s="1713"/>
      <c r="AP164" s="1713"/>
      <c r="AQ164" s="1713"/>
      <c r="AR164" s="1697"/>
      <c r="AS164" s="1697"/>
      <c r="AT164" s="1697"/>
      <c r="AU164" s="1697"/>
      <c r="AV164" s="1701"/>
      <c r="AW164" s="1701"/>
      <c r="AX164" s="1701"/>
      <c r="AY164" s="1701"/>
      <c r="AZ164" s="1701"/>
      <c r="BA164" s="1701"/>
      <c r="BB164" s="1697"/>
      <c r="BC164" s="1697"/>
      <c r="BD164" s="1697"/>
      <c r="BE164" s="1697"/>
      <c r="BF164" s="1697"/>
      <c r="BG164" s="1697"/>
    </row>
    <row r="165" spans="2:59" s="91" customFormat="1" ht="15.75">
      <c r="B165" s="1717"/>
      <c r="C165" s="1699"/>
      <c r="D165" s="1699"/>
      <c r="E165" s="1699"/>
      <c r="F165" s="1699"/>
      <c r="G165" s="1699"/>
      <c r="H165" s="1699"/>
      <c r="I165" s="1699"/>
      <c r="J165" s="1699"/>
      <c r="K165" s="1699"/>
      <c r="L165" s="1699"/>
      <c r="M165" s="1699"/>
      <c r="N165" s="1699"/>
      <c r="O165" s="111"/>
      <c r="P165" s="1697"/>
      <c r="Q165" s="1697"/>
      <c r="R165" s="1718"/>
      <c r="S165" s="1718"/>
      <c r="T165" s="1697"/>
      <c r="U165" s="1697"/>
      <c r="V165" s="1697"/>
      <c r="W165" s="1697"/>
      <c r="X165" s="1697"/>
      <c r="Y165" s="1697"/>
      <c r="Z165" s="1697"/>
      <c r="AA165" s="1697"/>
      <c r="AB165" s="1697"/>
      <c r="AC165" s="1697"/>
      <c r="AD165" s="1697"/>
      <c r="AE165" s="1697"/>
      <c r="AF165" s="1697"/>
      <c r="AG165" s="1697"/>
      <c r="AH165" s="1697"/>
      <c r="AI165" s="1697"/>
      <c r="AJ165" s="1697"/>
      <c r="AK165" s="1697"/>
      <c r="AL165" s="1697"/>
      <c r="AM165" s="1697"/>
      <c r="AN165" s="1716"/>
      <c r="AO165" s="1716"/>
      <c r="AP165" s="1716"/>
      <c r="AQ165" s="1716"/>
      <c r="AR165" s="1697"/>
      <c r="AS165" s="1697"/>
      <c r="AT165" s="1697"/>
      <c r="AU165" s="1697"/>
      <c r="AV165" s="1714"/>
      <c r="AW165" s="1714"/>
      <c r="AX165" s="1697"/>
      <c r="AY165" s="1697"/>
      <c r="AZ165" s="1697"/>
      <c r="BA165" s="1697"/>
      <c r="BB165" s="1697"/>
      <c r="BC165" s="1697"/>
      <c r="BD165" s="1697"/>
      <c r="BE165" s="1697"/>
      <c r="BF165" s="1697"/>
      <c r="BG165" s="1697"/>
    </row>
    <row r="166" spans="2:59" s="91" customFormat="1" ht="15.75">
      <c r="B166" s="1717"/>
      <c r="C166" s="1699"/>
      <c r="D166" s="1699"/>
      <c r="E166" s="1699"/>
      <c r="F166" s="1699"/>
      <c r="G166" s="1699"/>
      <c r="H166" s="1699"/>
      <c r="I166" s="1699"/>
      <c r="J166" s="1699"/>
      <c r="K166" s="1699"/>
      <c r="L166" s="1699"/>
      <c r="M166" s="1699"/>
      <c r="N166" s="1699"/>
      <c r="O166" s="111"/>
      <c r="P166" s="1697"/>
      <c r="Q166" s="1697"/>
      <c r="R166" s="1718"/>
      <c r="S166" s="1718"/>
      <c r="T166" s="1697"/>
      <c r="U166" s="1697"/>
      <c r="V166" s="1697"/>
      <c r="W166" s="1697"/>
      <c r="X166" s="1697"/>
      <c r="Y166" s="1697"/>
      <c r="Z166" s="1697"/>
      <c r="AA166" s="1697"/>
      <c r="AB166" s="1697"/>
      <c r="AC166" s="1697"/>
      <c r="AD166" s="1697"/>
      <c r="AE166" s="1697"/>
      <c r="AF166" s="1697"/>
      <c r="AG166" s="1697"/>
      <c r="AH166" s="1697"/>
      <c r="AI166" s="1697"/>
      <c r="AJ166" s="1697"/>
      <c r="AK166" s="1697"/>
      <c r="AL166" s="1697"/>
      <c r="AM166" s="1697"/>
      <c r="AN166" s="1716"/>
      <c r="AO166" s="1716"/>
      <c r="AP166" s="1716"/>
      <c r="AQ166" s="1716"/>
      <c r="AR166" s="1697"/>
      <c r="AS166" s="1697"/>
      <c r="AT166" s="1697"/>
      <c r="AU166" s="1697"/>
      <c r="AV166" s="1714"/>
      <c r="AW166" s="1714"/>
      <c r="AX166" s="1697"/>
      <c r="AY166" s="1697"/>
      <c r="AZ166" s="1697"/>
      <c r="BA166" s="1697"/>
      <c r="BB166" s="1697"/>
      <c r="BC166" s="1697"/>
      <c r="BD166" s="1697"/>
      <c r="BE166" s="1697"/>
      <c r="BF166" s="1697"/>
      <c r="BG166" s="1697"/>
    </row>
    <row r="167" spans="2:59" s="91" customFormat="1" ht="15.75">
      <c r="B167" s="1717"/>
      <c r="C167" s="1699"/>
      <c r="D167" s="1699"/>
      <c r="E167" s="1699"/>
      <c r="F167" s="1699"/>
      <c r="G167" s="1699"/>
      <c r="H167" s="1699"/>
      <c r="I167" s="1699"/>
      <c r="J167" s="1699"/>
      <c r="K167" s="1699"/>
      <c r="L167" s="1699"/>
      <c r="M167" s="1699"/>
      <c r="N167" s="1699"/>
      <c r="O167" s="111"/>
      <c r="P167" s="1697"/>
      <c r="Q167" s="1697"/>
      <c r="R167" s="1718"/>
      <c r="S167" s="1718"/>
      <c r="T167" s="1697"/>
      <c r="U167" s="1697"/>
      <c r="V167" s="1697"/>
      <c r="W167" s="1697"/>
      <c r="X167" s="1697"/>
      <c r="Y167" s="1697"/>
      <c r="Z167" s="1697"/>
      <c r="AA167" s="1697"/>
      <c r="AB167" s="1697"/>
      <c r="AC167" s="1697"/>
      <c r="AD167" s="1697"/>
      <c r="AE167" s="1697"/>
      <c r="AF167" s="1697"/>
      <c r="AG167" s="1697"/>
      <c r="AH167" s="1697"/>
      <c r="AI167" s="1697"/>
      <c r="AJ167" s="1697"/>
      <c r="AK167" s="1697"/>
      <c r="AL167" s="1697"/>
      <c r="AM167" s="1697"/>
      <c r="AN167" s="1716"/>
      <c r="AO167" s="1716"/>
      <c r="AP167" s="1716"/>
      <c r="AQ167" s="1716"/>
      <c r="AR167" s="1697"/>
      <c r="AS167" s="1697"/>
      <c r="AT167" s="1697"/>
      <c r="AU167" s="1697"/>
      <c r="AV167" s="1714"/>
      <c r="AW167" s="1714"/>
      <c r="AX167" s="1697"/>
      <c r="AY167" s="1697"/>
      <c r="AZ167" s="1697"/>
      <c r="BA167" s="1697"/>
      <c r="BB167" s="1697"/>
      <c r="BC167" s="1697"/>
      <c r="BD167" s="1697"/>
      <c r="BE167" s="1697"/>
      <c r="BF167" s="1697"/>
      <c r="BG167" s="1697"/>
    </row>
    <row r="168" spans="2:59" s="91" customFormat="1" ht="15.75" customHeight="1">
      <c r="B168" s="1717"/>
      <c r="C168" s="1699"/>
      <c r="D168" s="1699"/>
      <c r="E168" s="1699"/>
      <c r="F168" s="1699"/>
      <c r="G168" s="1699"/>
      <c r="H168" s="1699"/>
      <c r="I168" s="1699"/>
      <c r="J168" s="1699"/>
      <c r="K168" s="1699"/>
      <c r="L168" s="1699"/>
      <c r="M168" s="1699"/>
      <c r="N168" s="1699"/>
      <c r="O168" s="111"/>
      <c r="P168" s="1697"/>
      <c r="Q168" s="1697"/>
      <c r="R168" s="1718"/>
      <c r="S168" s="1718"/>
      <c r="T168" s="1697"/>
      <c r="U168" s="1697"/>
      <c r="V168" s="1697"/>
      <c r="W168" s="1697"/>
      <c r="X168" s="1697"/>
      <c r="Y168" s="1697"/>
      <c r="Z168" s="1697"/>
      <c r="AA168" s="1697"/>
      <c r="AB168" s="1697"/>
      <c r="AC168" s="1697"/>
      <c r="AD168" s="1697"/>
      <c r="AE168" s="1697"/>
      <c r="AF168" s="1697"/>
      <c r="AG168" s="1697"/>
      <c r="AH168" s="1697"/>
      <c r="AI168" s="1697"/>
      <c r="AJ168" s="1697"/>
      <c r="AK168" s="1697"/>
      <c r="AL168" s="1697"/>
      <c r="AM168" s="1697"/>
      <c r="AN168" s="1716"/>
      <c r="AO168" s="1716"/>
      <c r="AP168" s="1716"/>
      <c r="AQ168" s="1716"/>
      <c r="AR168" s="1697"/>
      <c r="AS168" s="1697"/>
      <c r="AT168" s="1697"/>
      <c r="AU168" s="1697"/>
      <c r="AV168" s="1714"/>
      <c r="AW168" s="1714"/>
      <c r="AX168" s="1697"/>
      <c r="AY168" s="1697"/>
      <c r="AZ168" s="1697"/>
      <c r="BA168" s="1697"/>
      <c r="BB168" s="1697"/>
      <c r="BC168" s="1697"/>
      <c r="BD168" s="1697"/>
      <c r="BE168" s="1697"/>
      <c r="BF168" s="1697"/>
      <c r="BG168" s="1697"/>
    </row>
    <row r="169" spans="2:59" s="91" customFormat="1" ht="12.75">
      <c r="B169" s="90"/>
      <c r="C169" s="1667"/>
      <c r="D169" s="1667"/>
      <c r="E169" s="1667"/>
      <c r="F169" s="1667"/>
      <c r="G169" s="1667"/>
      <c r="H169" s="1667"/>
      <c r="I169" s="1667"/>
      <c r="J169" s="1667"/>
      <c r="K169" s="1667"/>
      <c r="L169" s="1667"/>
      <c r="M169" s="1667"/>
      <c r="N169" s="1667"/>
      <c r="O169" s="107"/>
      <c r="P169" s="1689"/>
      <c r="Q169" s="1689"/>
      <c r="R169" s="1689"/>
      <c r="S169" s="1689"/>
      <c r="T169" s="1689"/>
      <c r="U169" s="1689"/>
      <c r="V169" s="1689"/>
      <c r="W169" s="1689"/>
      <c r="X169" s="1689"/>
      <c r="Y169" s="1689"/>
      <c r="Z169" s="1689"/>
      <c r="AA169" s="1689"/>
      <c r="AB169" s="1689"/>
      <c r="AC169" s="1689"/>
      <c r="AD169" s="1689"/>
      <c r="AE169" s="1689"/>
      <c r="AF169" s="1689"/>
      <c r="AG169" s="1689"/>
      <c r="AH169" s="1689"/>
      <c r="AI169" s="1689"/>
      <c r="AJ169" s="1689"/>
      <c r="AK169" s="1689"/>
      <c r="AL169" s="1689"/>
      <c r="AM169" s="1689"/>
      <c r="AN169" s="1689"/>
      <c r="AO169" s="1689"/>
      <c r="AP169" s="1689"/>
      <c r="AQ169" s="1689"/>
      <c r="AR169" s="1709"/>
      <c r="AS169" s="1709"/>
      <c r="AT169" s="1709"/>
      <c r="AU169" s="1709"/>
      <c r="AV169" s="1709"/>
      <c r="AW169" s="1709"/>
      <c r="AX169" s="1709"/>
      <c r="AY169" s="1709"/>
      <c r="AZ169" s="1709"/>
      <c r="BA169" s="1709"/>
      <c r="BB169" s="1709"/>
      <c r="BC169" s="1709"/>
      <c r="BD169" s="1709"/>
      <c r="BE169" s="1709"/>
      <c r="BF169" s="1709"/>
      <c r="BG169" s="1709"/>
    </row>
    <row r="170" spans="2:59" s="91" customFormat="1" ht="12.75">
      <c r="B170" s="90"/>
      <c r="C170" s="1667"/>
      <c r="D170" s="1667"/>
      <c r="E170" s="1667"/>
      <c r="F170" s="1667"/>
      <c r="G170" s="1667"/>
      <c r="H170" s="1667"/>
      <c r="I170" s="1667"/>
      <c r="J170" s="1667"/>
      <c r="K170" s="1667"/>
      <c r="L170" s="1667"/>
      <c r="M170" s="1667"/>
      <c r="N170" s="1667"/>
      <c r="O170" s="107"/>
      <c r="P170" s="1689"/>
      <c r="Q170" s="1689"/>
      <c r="R170" s="1689"/>
      <c r="S170" s="1689"/>
      <c r="T170" s="1689"/>
      <c r="U170" s="1689"/>
      <c r="V170" s="1689"/>
      <c r="W170" s="1689"/>
      <c r="X170" s="1689"/>
      <c r="Y170" s="1689"/>
      <c r="Z170" s="1689"/>
      <c r="AA170" s="1689"/>
      <c r="AB170" s="1689"/>
      <c r="AC170" s="1689"/>
      <c r="AD170" s="1689"/>
      <c r="AE170" s="1689"/>
      <c r="AF170" s="1689"/>
      <c r="AG170" s="1689"/>
      <c r="AH170" s="1689"/>
      <c r="AI170" s="1689"/>
      <c r="AJ170" s="1689"/>
      <c r="AK170" s="1689"/>
      <c r="AL170" s="1689"/>
      <c r="AM170" s="1689"/>
      <c r="AN170" s="1689"/>
      <c r="AO170" s="1689"/>
      <c r="AP170" s="1689"/>
      <c r="AQ170" s="1689"/>
      <c r="AR170" s="1709"/>
      <c r="AS170" s="1709"/>
      <c r="AT170" s="1709"/>
      <c r="AU170" s="1709"/>
      <c r="AV170" s="1709"/>
      <c r="AW170" s="1709"/>
      <c r="AX170" s="1709"/>
      <c r="AY170" s="1709"/>
      <c r="AZ170" s="1709"/>
      <c r="BA170" s="1709"/>
      <c r="BB170" s="1709"/>
      <c r="BC170" s="1709"/>
      <c r="BD170" s="1709"/>
      <c r="BE170" s="1709"/>
      <c r="BF170" s="1709"/>
      <c r="BG170" s="1709"/>
    </row>
    <row r="171" spans="2:59" s="91" customFormat="1" ht="12.75">
      <c r="B171" s="90"/>
      <c r="C171" s="1667"/>
      <c r="D171" s="1667"/>
      <c r="E171" s="1667"/>
      <c r="F171" s="1667"/>
      <c r="G171" s="1667"/>
      <c r="H171" s="1667"/>
      <c r="I171" s="1667"/>
      <c r="J171" s="1667"/>
      <c r="K171" s="1667"/>
      <c r="L171" s="1667"/>
      <c r="M171" s="1667"/>
      <c r="N171" s="1667"/>
      <c r="O171" s="107"/>
      <c r="P171" s="1689"/>
      <c r="Q171" s="1689"/>
      <c r="R171" s="1689"/>
      <c r="S171" s="1689"/>
      <c r="T171" s="1689"/>
      <c r="U171" s="1689"/>
      <c r="V171" s="1689"/>
      <c r="W171" s="1689"/>
      <c r="X171" s="1689"/>
      <c r="Y171" s="1689"/>
      <c r="Z171" s="1689"/>
      <c r="AA171" s="1689"/>
      <c r="AB171" s="1689"/>
      <c r="AC171" s="1689"/>
      <c r="AD171" s="1689"/>
      <c r="AE171" s="1689"/>
      <c r="AF171" s="1689"/>
      <c r="AG171" s="1689"/>
      <c r="AH171" s="1689"/>
      <c r="AI171" s="1689"/>
      <c r="AJ171" s="1689"/>
      <c r="AK171" s="1689"/>
      <c r="AL171" s="1689"/>
      <c r="AM171" s="1689"/>
      <c r="AN171" s="1689"/>
      <c r="AO171" s="1689"/>
      <c r="AP171" s="1689"/>
      <c r="AQ171" s="1689"/>
      <c r="AR171" s="1709"/>
      <c r="AS171" s="1709"/>
      <c r="AT171" s="1709"/>
      <c r="AU171" s="1709"/>
      <c r="AV171" s="1709"/>
      <c r="AW171" s="1709"/>
      <c r="AX171" s="1709"/>
      <c r="AY171" s="1709"/>
      <c r="AZ171" s="1709"/>
      <c r="BA171" s="1709"/>
      <c r="BB171" s="1709"/>
      <c r="BC171" s="1709"/>
      <c r="BD171" s="1709"/>
      <c r="BE171" s="1709"/>
      <c r="BF171" s="1709"/>
      <c r="BG171" s="1709"/>
    </row>
    <row r="172" spans="2:59" s="91" customFormat="1" ht="12.75">
      <c r="B172" s="90"/>
      <c r="C172" s="1667"/>
      <c r="D172" s="1667"/>
      <c r="E172" s="1667"/>
      <c r="F172" s="1667"/>
      <c r="G172" s="1667"/>
      <c r="H172" s="1667"/>
      <c r="I172" s="1667"/>
      <c r="J172" s="1667"/>
      <c r="K172" s="1667"/>
      <c r="L172" s="1667"/>
      <c r="M172" s="1667"/>
      <c r="N172" s="1667"/>
      <c r="O172" s="107"/>
      <c r="P172" s="1689"/>
      <c r="Q172" s="1689"/>
      <c r="R172" s="1689"/>
      <c r="S172" s="1689"/>
      <c r="T172" s="1689"/>
      <c r="U172" s="1689"/>
      <c r="V172" s="1689"/>
      <c r="W172" s="1689"/>
      <c r="X172" s="1689"/>
      <c r="Y172" s="1689"/>
      <c r="Z172" s="1689"/>
      <c r="AA172" s="1689"/>
      <c r="AB172" s="1689"/>
      <c r="AC172" s="1689"/>
      <c r="AD172" s="1689"/>
      <c r="AE172" s="1689"/>
      <c r="AF172" s="1689"/>
      <c r="AG172" s="1689"/>
      <c r="AH172" s="1689"/>
      <c r="AI172" s="1689"/>
      <c r="AJ172" s="1689"/>
      <c r="AK172" s="1689"/>
      <c r="AL172" s="1689"/>
      <c r="AM172" s="1689"/>
      <c r="AN172" s="1689"/>
      <c r="AO172" s="1689"/>
      <c r="AP172" s="1689"/>
      <c r="AQ172" s="1689"/>
      <c r="AR172" s="1709"/>
      <c r="AS172" s="1709"/>
      <c r="AT172" s="1709"/>
      <c r="AU172" s="1709"/>
      <c r="AV172" s="1709"/>
      <c r="AW172" s="1709"/>
      <c r="AX172" s="1709"/>
      <c r="AY172" s="1709"/>
      <c r="AZ172" s="1709"/>
      <c r="BA172" s="1709"/>
      <c r="BB172" s="1709"/>
      <c r="BC172" s="1709"/>
      <c r="BD172" s="1709"/>
      <c r="BE172" s="1709"/>
      <c r="BF172" s="1709"/>
      <c r="BG172" s="1709"/>
    </row>
    <row r="173" spans="2:59" s="91" customFormat="1" ht="12.75">
      <c r="B173" s="90"/>
      <c r="C173" s="1667"/>
      <c r="D173" s="1667"/>
      <c r="E173" s="1667"/>
      <c r="F173" s="1667"/>
      <c r="G173" s="1667"/>
      <c r="H173" s="1667"/>
      <c r="I173" s="1667"/>
      <c r="J173" s="1667"/>
      <c r="K173" s="1667"/>
      <c r="L173" s="1667"/>
      <c r="M173" s="1667"/>
      <c r="N173" s="1667"/>
      <c r="O173" s="107"/>
      <c r="P173" s="1689"/>
      <c r="Q173" s="1689"/>
      <c r="R173" s="1689"/>
      <c r="S173" s="1689"/>
      <c r="T173" s="1689"/>
      <c r="U173" s="1689"/>
      <c r="V173" s="1689"/>
      <c r="W173" s="1689"/>
      <c r="X173" s="1689"/>
      <c r="Y173" s="1689"/>
      <c r="Z173" s="1689"/>
      <c r="AA173" s="1689"/>
      <c r="AB173" s="1689"/>
      <c r="AC173" s="1689"/>
      <c r="AD173" s="1689"/>
      <c r="AE173" s="1689"/>
      <c r="AF173" s="1689"/>
      <c r="AG173" s="1689"/>
      <c r="AH173" s="1689"/>
      <c r="AI173" s="1689"/>
      <c r="AJ173" s="1689"/>
      <c r="AK173" s="1689"/>
      <c r="AL173" s="1689"/>
      <c r="AM173" s="1689"/>
      <c r="AN173" s="1689"/>
      <c r="AO173" s="1689"/>
      <c r="AP173" s="1689"/>
      <c r="AQ173" s="1689"/>
      <c r="AR173" s="1709"/>
      <c r="AS173" s="1709"/>
      <c r="AT173" s="1709"/>
      <c r="AU173" s="1709"/>
      <c r="AV173" s="1709"/>
      <c r="AW173" s="1709"/>
      <c r="AX173" s="1709"/>
      <c r="AY173" s="1709"/>
      <c r="AZ173" s="1709"/>
      <c r="BA173" s="1709"/>
      <c r="BB173" s="1709"/>
      <c r="BC173" s="1709"/>
      <c r="BD173" s="1709"/>
      <c r="BE173" s="1709"/>
      <c r="BF173" s="1709"/>
      <c r="BG173" s="1709"/>
    </row>
    <row r="174" spans="2:59" s="91" customFormat="1" ht="12.75">
      <c r="B174" s="90"/>
      <c r="C174" s="1667"/>
      <c r="D174" s="1667"/>
      <c r="E174" s="1667"/>
      <c r="F174" s="1667"/>
      <c r="G174" s="1667"/>
      <c r="H174" s="1667"/>
      <c r="I174" s="1667"/>
      <c r="J174" s="1667"/>
      <c r="K174" s="1667"/>
      <c r="L174" s="1667"/>
      <c r="M174" s="1667"/>
      <c r="N174" s="1667"/>
      <c r="O174" s="107"/>
      <c r="P174" s="1689"/>
      <c r="Q174" s="1689"/>
      <c r="R174" s="1689"/>
      <c r="S174" s="1689"/>
      <c r="T174" s="1689"/>
      <c r="U174" s="1689"/>
      <c r="V174" s="1689"/>
      <c r="W174" s="1689"/>
      <c r="X174" s="1689"/>
      <c r="Y174" s="1689"/>
      <c r="Z174" s="1689"/>
      <c r="AA174" s="1689"/>
      <c r="AB174" s="1689"/>
      <c r="AC174" s="1689"/>
      <c r="AD174" s="1689"/>
      <c r="AE174" s="1689"/>
      <c r="AF174" s="1689"/>
      <c r="AG174" s="1689"/>
      <c r="AH174" s="1689"/>
      <c r="AI174" s="1689"/>
      <c r="AJ174" s="1689"/>
      <c r="AK174" s="1689"/>
      <c r="AL174" s="1689"/>
      <c r="AM174" s="1689"/>
      <c r="AN174" s="1689"/>
      <c r="AO174" s="1689"/>
      <c r="AP174" s="1689"/>
      <c r="AQ174" s="1689"/>
      <c r="AR174" s="1709"/>
      <c r="AS174" s="1709"/>
      <c r="AT174" s="1709"/>
      <c r="AU174" s="1709"/>
      <c r="AV174" s="1709"/>
      <c r="AW174" s="1709"/>
      <c r="AX174" s="1709"/>
      <c r="AY174" s="1709"/>
      <c r="AZ174" s="1709"/>
      <c r="BA174" s="1709"/>
      <c r="BB174" s="1709"/>
      <c r="BC174" s="1709"/>
      <c r="BD174" s="1709"/>
      <c r="BE174" s="1709"/>
      <c r="BF174" s="1709"/>
      <c r="BG174" s="1709"/>
    </row>
    <row r="175" spans="2:59" s="91" customFormat="1" ht="12.75">
      <c r="B175" s="90"/>
      <c r="C175" s="1667"/>
      <c r="D175" s="1667"/>
      <c r="E175" s="1667"/>
      <c r="F175" s="1667"/>
      <c r="G175" s="1667"/>
      <c r="H175" s="1667"/>
      <c r="I175" s="1667"/>
      <c r="J175" s="1667"/>
      <c r="K175" s="1667"/>
      <c r="L175" s="1667"/>
      <c r="M175" s="1667"/>
      <c r="N175" s="1667"/>
      <c r="O175" s="107"/>
      <c r="P175" s="1689"/>
      <c r="Q175" s="1689"/>
      <c r="R175" s="1689"/>
      <c r="S175" s="1689"/>
      <c r="T175" s="1689"/>
      <c r="U175" s="1689"/>
      <c r="V175" s="1689"/>
      <c r="W175" s="1689"/>
      <c r="X175" s="1689"/>
      <c r="Y175" s="1689"/>
      <c r="Z175" s="1689"/>
      <c r="AA175" s="1689"/>
      <c r="AB175" s="1689"/>
      <c r="AC175" s="1689"/>
      <c r="AD175" s="1689"/>
      <c r="AE175" s="1689"/>
      <c r="AF175" s="1689"/>
      <c r="AG175" s="1689"/>
      <c r="AH175" s="1689"/>
      <c r="AI175" s="1689"/>
      <c r="AJ175" s="1689"/>
      <c r="AK175" s="1689"/>
      <c r="AL175" s="1689"/>
      <c r="AM175" s="1689"/>
      <c r="AN175" s="1689"/>
      <c r="AO175" s="1689"/>
      <c r="AP175" s="1689"/>
      <c r="AQ175" s="1689"/>
      <c r="AR175" s="1709"/>
      <c r="AS175" s="1709"/>
      <c r="AT175" s="1709"/>
      <c r="AU175" s="1709"/>
      <c r="AV175" s="1709"/>
      <c r="AW175" s="1709"/>
      <c r="AX175" s="1709"/>
      <c r="AY175" s="1709"/>
      <c r="AZ175" s="1709"/>
      <c r="BA175" s="1709"/>
      <c r="BB175" s="1709"/>
      <c r="BC175" s="1709"/>
      <c r="BD175" s="1709"/>
      <c r="BE175" s="1709"/>
      <c r="BF175" s="1709"/>
      <c r="BG175" s="1709"/>
    </row>
    <row r="176" spans="2:59" s="91" customFormat="1" ht="12.75">
      <c r="B176" s="90"/>
      <c r="C176" s="1667"/>
      <c r="D176" s="1667"/>
      <c r="E176" s="1667"/>
      <c r="F176" s="1667"/>
      <c r="G176" s="1667"/>
      <c r="H176" s="1667"/>
      <c r="I176" s="1667"/>
      <c r="J176" s="1667"/>
      <c r="K176" s="1667"/>
      <c r="L176" s="1667"/>
      <c r="M176" s="1667"/>
      <c r="N176" s="1667"/>
      <c r="O176" s="107"/>
      <c r="P176" s="1689"/>
      <c r="Q176" s="1689"/>
      <c r="R176" s="1689"/>
      <c r="S176" s="1689"/>
      <c r="T176" s="1689"/>
      <c r="U176" s="1689"/>
      <c r="V176" s="1689"/>
      <c r="W176" s="1689"/>
      <c r="X176" s="1689"/>
      <c r="Y176" s="1689"/>
      <c r="Z176" s="1689"/>
      <c r="AA176" s="1689"/>
      <c r="AB176" s="1689"/>
      <c r="AC176" s="1689"/>
      <c r="AD176" s="1689"/>
      <c r="AE176" s="1689"/>
      <c r="AF176" s="1689"/>
      <c r="AG176" s="1689"/>
      <c r="AH176" s="1689"/>
      <c r="AI176" s="1689"/>
      <c r="AJ176" s="1689"/>
      <c r="AK176" s="1689"/>
      <c r="AL176" s="1689"/>
      <c r="AM176" s="1689"/>
      <c r="AN176" s="1689"/>
      <c r="AO176" s="1689"/>
      <c r="AP176" s="1689"/>
      <c r="AQ176" s="1689"/>
      <c r="AR176" s="1709"/>
      <c r="AS176" s="1709"/>
      <c r="AT176" s="1709"/>
      <c r="AU176" s="1709"/>
      <c r="AV176" s="1709"/>
      <c r="AW176" s="1709"/>
      <c r="AX176" s="1709"/>
      <c r="AY176" s="1709"/>
      <c r="AZ176" s="1709"/>
      <c r="BA176" s="1709"/>
      <c r="BB176" s="1709"/>
      <c r="BC176" s="1709"/>
      <c r="BD176" s="1709"/>
      <c r="BE176" s="1709"/>
      <c r="BF176" s="1709"/>
      <c r="BG176" s="1709"/>
    </row>
    <row r="177" spans="2:59" s="91" customFormat="1" ht="12.75">
      <c r="B177" s="90"/>
      <c r="C177" s="1667"/>
      <c r="D177" s="1667"/>
      <c r="E177" s="1667"/>
      <c r="F177" s="1667"/>
      <c r="G177" s="1667"/>
      <c r="H177" s="1667"/>
      <c r="I177" s="1667"/>
      <c r="J177" s="1667"/>
      <c r="K177" s="1667"/>
      <c r="L177" s="1667"/>
      <c r="M177" s="1667"/>
      <c r="N177" s="1667"/>
      <c r="O177" s="107"/>
      <c r="P177" s="1689"/>
      <c r="Q177" s="1689"/>
      <c r="R177" s="1689"/>
      <c r="S177" s="1689"/>
      <c r="T177" s="1689"/>
      <c r="U177" s="1689"/>
      <c r="V177" s="1689"/>
      <c r="W177" s="1689"/>
      <c r="X177" s="1689"/>
      <c r="Y177" s="1689"/>
      <c r="Z177" s="1689"/>
      <c r="AA177" s="1689"/>
      <c r="AB177" s="1689"/>
      <c r="AC177" s="1689"/>
      <c r="AD177" s="1689"/>
      <c r="AE177" s="1689"/>
      <c r="AF177" s="1689"/>
      <c r="AG177" s="1689"/>
      <c r="AH177" s="1689"/>
      <c r="AI177" s="1689"/>
      <c r="AJ177" s="1689"/>
      <c r="AK177" s="1689"/>
      <c r="AL177" s="1689"/>
      <c r="AM177" s="1689"/>
      <c r="AN177" s="1689"/>
      <c r="AO177" s="1689"/>
      <c r="AP177" s="1689"/>
      <c r="AQ177" s="1689"/>
      <c r="AR177" s="1709"/>
      <c r="AS177" s="1709"/>
      <c r="AT177" s="1709"/>
      <c r="AU177" s="1709"/>
      <c r="AV177" s="1709"/>
      <c r="AW177" s="1709"/>
      <c r="AX177" s="1709"/>
      <c r="AY177" s="1709"/>
      <c r="AZ177" s="1709"/>
      <c r="BA177" s="1709"/>
      <c r="BB177" s="1709"/>
      <c r="BC177" s="1709"/>
      <c r="BD177" s="1709"/>
      <c r="BE177" s="1709"/>
      <c r="BF177" s="1709"/>
      <c r="BG177" s="1709"/>
    </row>
    <row r="178" spans="2:59" s="91" customFormat="1" ht="12.75">
      <c r="B178" s="90"/>
      <c r="C178" s="1667"/>
      <c r="D178" s="1667"/>
      <c r="E178" s="1667"/>
      <c r="F178" s="1667"/>
      <c r="G178" s="1667"/>
      <c r="H178" s="1667"/>
      <c r="I178" s="1667"/>
      <c r="J178" s="1667"/>
      <c r="K178" s="1667"/>
      <c r="L178" s="1667"/>
      <c r="M178" s="1667"/>
      <c r="N178" s="1667"/>
      <c r="O178" s="107"/>
      <c r="P178" s="1689"/>
      <c r="Q178" s="1689"/>
      <c r="R178" s="1689"/>
      <c r="S178" s="1689"/>
      <c r="T178" s="1689"/>
      <c r="U178" s="1689"/>
      <c r="V178" s="1689"/>
      <c r="W178" s="1689"/>
      <c r="X178" s="1689"/>
      <c r="Y178" s="1689"/>
      <c r="Z178" s="1689"/>
      <c r="AA178" s="1689"/>
      <c r="AB178" s="1689"/>
      <c r="AC178" s="1689"/>
      <c r="AD178" s="1689"/>
      <c r="AE178" s="1689"/>
      <c r="AF178" s="1689"/>
      <c r="AG178" s="1689"/>
      <c r="AH178" s="1689"/>
      <c r="AI178" s="1689"/>
      <c r="AJ178" s="1689"/>
      <c r="AK178" s="1689"/>
      <c r="AL178" s="1689"/>
      <c r="AM178" s="1689"/>
      <c r="AN178" s="1689"/>
      <c r="AO178" s="1689"/>
      <c r="AP178" s="1689"/>
      <c r="AQ178" s="1689"/>
      <c r="AR178" s="1709"/>
      <c r="AS178" s="1709"/>
      <c r="AT178" s="1709"/>
      <c r="AU178" s="1709"/>
      <c r="AV178" s="1709"/>
      <c r="AW178" s="1709"/>
      <c r="AX178" s="1709"/>
      <c r="AY178" s="1709"/>
      <c r="AZ178" s="1709"/>
      <c r="BA178" s="1709"/>
      <c r="BB178" s="1709"/>
      <c r="BC178" s="1709"/>
      <c r="BD178" s="1709"/>
      <c r="BE178" s="1709"/>
      <c r="BF178" s="1709"/>
      <c r="BG178" s="1709"/>
    </row>
    <row r="179" spans="2:59" s="91" customFormat="1" ht="12.75">
      <c r="B179" s="90"/>
      <c r="C179" s="1667"/>
      <c r="D179" s="1667"/>
      <c r="E179" s="1667"/>
      <c r="F179" s="1667"/>
      <c r="G179" s="1667"/>
      <c r="H179" s="1667"/>
      <c r="I179" s="1667"/>
      <c r="J179" s="1667"/>
      <c r="K179" s="1667"/>
      <c r="L179" s="1667"/>
      <c r="M179" s="1667"/>
      <c r="N179" s="1667"/>
      <c r="O179" s="107"/>
      <c r="P179" s="1689"/>
      <c r="Q179" s="1689"/>
      <c r="R179" s="1689"/>
      <c r="S179" s="1689"/>
      <c r="T179" s="1689"/>
      <c r="U179" s="1689"/>
      <c r="V179" s="1689"/>
      <c r="W179" s="1689"/>
      <c r="X179" s="1689"/>
      <c r="Y179" s="1689"/>
      <c r="Z179" s="1689"/>
      <c r="AA179" s="1689"/>
      <c r="AB179" s="1689"/>
      <c r="AC179" s="1689"/>
      <c r="AD179" s="1689"/>
      <c r="AE179" s="1689"/>
      <c r="AF179" s="1689"/>
      <c r="AG179" s="1689"/>
      <c r="AH179" s="1689"/>
      <c r="AI179" s="1689"/>
      <c r="AJ179" s="1689"/>
      <c r="AK179" s="1689"/>
      <c r="AL179" s="1689"/>
      <c r="AM179" s="1689"/>
      <c r="AN179" s="1689"/>
      <c r="AO179" s="1689"/>
      <c r="AP179" s="1689"/>
      <c r="AQ179" s="1689"/>
      <c r="AR179" s="1709"/>
      <c r="AS179" s="1709"/>
      <c r="AT179" s="1709"/>
      <c r="AU179" s="1709"/>
      <c r="AV179" s="1709"/>
      <c r="AW179" s="1709"/>
      <c r="AX179" s="1709"/>
      <c r="AY179" s="1709"/>
      <c r="AZ179" s="1709"/>
      <c r="BA179" s="1709"/>
      <c r="BB179" s="1709"/>
      <c r="BC179" s="1709"/>
      <c r="BD179" s="1709"/>
      <c r="BE179" s="1709"/>
      <c r="BF179" s="1709"/>
      <c r="BG179" s="1709"/>
    </row>
    <row r="180" spans="2:59" s="91" customFormat="1" ht="12.75">
      <c r="B180" s="90"/>
      <c r="C180" s="1667"/>
      <c r="D180" s="1667"/>
      <c r="E180" s="1667"/>
      <c r="F180" s="1667"/>
      <c r="G180" s="1667"/>
      <c r="H180" s="1667"/>
      <c r="I180" s="1667"/>
      <c r="J180" s="1667"/>
      <c r="K180" s="1667"/>
      <c r="L180" s="1667"/>
      <c r="M180" s="1667"/>
      <c r="N180" s="1667"/>
      <c r="O180" s="107"/>
      <c r="P180" s="1689"/>
      <c r="Q180" s="1689"/>
      <c r="R180" s="1689"/>
      <c r="S180" s="1689"/>
      <c r="T180" s="1689"/>
      <c r="U180" s="1689"/>
      <c r="V180" s="1689"/>
      <c r="W180" s="1689"/>
      <c r="X180" s="1689"/>
      <c r="Y180" s="1689"/>
      <c r="Z180" s="1689"/>
      <c r="AA180" s="1689"/>
      <c r="AB180" s="1689"/>
      <c r="AC180" s="1689"/>
      <c r="AD180" s="1689"/>
      <c r="AE180" s="1689"/>
      <c r="AF180" s="1689"/>
      <c r="AG180" s="1689"/>
      <c r="AH180" s="1689"/>
      <c r="AI180" s="1689"/>
      <c r="AJ180" s="1689"/>
      <c r="AK180" s="1689"/>
      <c r="AL180" s="1689"/>
      <c r="AM180" s="1689"/>
      <c r="AN180" s="1689"/>
      <c r="AO180" s="1689"/>
      <c r="AP180" s="1689"/>
      <c r="AQ180" s="1689"/>
      <c r="AR180" s="1709"/>
      <c r="AS180" s="1709"/>
      <c r="AT180" s="1709"/>
      <c r="AU180" s="1709"/>
      <c r="AV180" s="1709"/>
      <c r="AW180" s="1709"/>
      <c r="AX180" s="1709"/>
      <c r="AY180" s="1709"/>
      <c r="AZ180" s="1709"/>
      <c r="BA180" s="1709"/>
      <c r="BB180" s="1709"/>
      <c r="BC180" s="1709"/>
      <c r="BD180" s="1709"/>
      <c r="BE180" s="1709"/>
      <c r="BF180" s="1709"/>
      <c r="BG180" s="1709"/>
    </row>
    <row r="181" spans="2:59" s="91" customFormat="1" ht="12.75">
      <c r="B181" s="90"/>
      <c r="C181" s="1667"/>
      <c r="D181" s="1667"/>
      <c r="E181" s="1667"/>
      <c r="F181" s="1667"/>
      <c r="G181" s="1667"/>
      <c r="H181" s="1667"/>
      <c r="I181" s="1667"/>
      <c r="J181" s="1667"/>
      <c r="K181" s="1667"/>
      <c r="L181" s="1667"/>
      <c r="M181" s="1667"/>
      <c r="N181" s="1667"/>
      <c r="O181" s="107"/>
      <c r="P181" s="1689"/>
      <c r="Q181" s="1689"/>
      <c r="R181" s="1689"/>
      <c r="S181" s="1689"/>
      <c r="T181" s="1689"/>
      <c r="U181" s="1689"/>
      <c r="V181" s="1689"/>
      <c r="W181" s="1689"/>
      <c r="X181" s="1689"/>
      <c r="Y181" s="1689"/>
      <c r="Z181" s="1689"/>
      <c r="AA181" s="1689"/>
      <c r="AB181" s="1689"/>
      <c r="AC181" s="1689"/>
      <c r="AD181" s="1689"/>
      <c r="AE181" s="1689"/>
      <c r="AF181" s="1689"/>
      <c r="AG181" s="1689"/>
      <c r="AH181" s="1689"/>
      <c r="AI181" s="1689"/>
      <c r="AJ181" s="1689"/>
      <c r="AK181" s="1689"/>
      <c r="AL181" s="1689"/>
      <c r="AM181" s="1689"/>
      <c r="AN181" s="1689"/>
      <c r="AO181" s="1689"/>
      <c r="AP181" s="1689"/>
      <c r="AQ181" s="1689"/>
      <c r="AR181" s="1709"/>
      <c r="AS181" s="1709"/>
      <c r="AT181" s="1709"/>
      <c r="AU181" s="1709"/>
      <c r="AV181" s="1709"/>
      <c r="AW181" s="1709"/>
      <c r="AX181" s="1709"/>
      <c r="AY181" s="1709"/>
      <c r="AZ181" s="1709"/>
      <c r="BA181" s="1709"/>
      <c r="BB181" s="1709"/>
      <c r="BC181" s="1709"/>
      <c r="BD181" s="1709"/>
      <c r="BE181" s="1709"/>
      <c r="BF181" s="1709"/>
      <c r="BG181" s="1709"/>
    </row>
    <row r="182" spans="2:59" s="91" customFormat="1" ht="12.75">
      <c r="B182" s="90"/>
      <c r="C182" s="1667"/>
      <c r="D182" s="1667"/>
      <c r="E182" s="1667"/>
      <c r="F182" s="1667"/>
      <c r="G182" s="1667"/>
      <c r="H182" s="1667"/>
      <c r="I182" s="1667"/>
      <c r="J182" s="1667"/>
      <c r="K182" s="1667"/>
      <c r="L182" s="1667"/>
      <c r="M182" s="1667"/>
      <c r="N182" s="1667"/>
      <c r="O182" s="107"/>
      <c r="P182" s="1689"/>
      <c r="Q182" s="1689"/>
      <c r="R182" s="1689"/>
      <c r="S182" s="1689"/>
      <c r="T182" s="1689"/>
      <c r="U182" s="1689"/>
      <c r="V182" s="1689"/>
      <c r="W182" s="1689"/>
      <c r="X182" s="1689"/>
      <c r="Y182" s="1689"/>
      <c r="Z182" s="1689"/>
      <c r="AA182" s="1689"/>
      <c r="AB182" s="1689"/>
      <c r="AC182" s="1689"/>
      <c r="AD182" s="1689"/>
      <c r="AE182" s="1689"/>
      <c r="AF182" s="1689"/>
      <c r="AG182" s="1689"/>
      <c r="AH182" s="1689"/>
      <c r="AI182" s="1689"/>
      <c r="AJ182" s="1689"/>
      <c r="AK182" s="1689"/>
      <c r="AL182" s="1689"/>
      <c r="AM182" s="1689"/>
      <c r="AN182" s="1689"/>
      <c r="AO182" s="1689"/>
      <c r="AP182" s="1689"/>
      <c r="AQ182" s="1689"/>
      <c r="AR182" s="1709"/>
      <c r="AS182" s="1709"/>
      <c r="AT182" s="1709"/>
      <c r="AU182" s="1709"/>
      <c r="AV182" s="1709"/>
      <c r="AW182" s="1709"/>
      <c r="AX182" s="1709"/>
      <c r="AY182" s="1709"/>
      <c r="AZ182" s="1709"/>
      <c r="BA182" s="1709"/>
      <c r="BB182" s="1709"/>
      <c r="BC182" s="1709"/>
      <c r="BD182" s="1709"/>
      <c r="BE182" s="1709"/>
      <c r="BF182" s="1709"/>
      <c r="BG182" s="1709"/>
    </row>
    <row r="183" spans="2:59" s="91" customFormat="1" ht="12.75">
      <c r="B183" s="90"/>
      <c r="C183" s="1667"/>
      <c r="D183" s="1667"/>
      <c r="E183" s="1667"/>
      <c r="F183" s="1667"/>
      <c r="G183" s="1667"/>
      <c r="H183" s="1667"/>
      <c r="I183" s="1667"/>
      <c r="J183" s="1667"/>
      <c r="K183" s="1667"/>
      <c r="L183" s="1667"/>
      <c r="M183" s="1667"/>
      <c r="N183" s="1667"/>
      <c r="O183" s="107"/>
      <c r="P183" s="1689"/>
      <c r="Q183" s="1689"/>
      <c r="R183" s="1689"/>
      <c r="S183" s="1689"/>
      <c r="T183" s="1689"/>
      <c r="U183" s="1689"/>
      <c r="V183" s="1689"/>
      <c r="W183" s="1689"/>
      <c r="X183" s="1689"/>
      <c r="Y183" s="1689"/>
      <c r="Z183" s="1689"/>
      <c r="AA183" s="1689"/>
      <c r="AB183" s="1689"/>
      <c r="AC183" s="1689"/>
      <c r="AD183" s="1689"/>
      <c r="AE183" s="1689"/>
      <c r="AF183" s="1689"/>
      <c r="AG183" s="1689"/>
      <c r="AH183" s="1689"/>
      <c r="AI183" s="1689"/>
      <c r="AJ183" s="1689"/>
      <c r="AK183" s="1689"/>
      <c r="AL183" s="1689"/>
      <c r="AM183" s="1689"/>
      <c r="AN183" s="1689"/>
      <c r="AO183" s="1689"/>
      <c r="AP183" s="1689"/>
      <c r="AQ183" s="1689"/>
      <c r="AR183" s="1709"/>
      <c r="AS183" s="1709"/>
      <c r="AT183" s="1709"/>
      <c r="AU183" s="1709"/>
      <c r="AV183" s="1709"/>
      <c r="AW183" s="1709"/>
      <c r="AX183" s="1709"/>
      <c r="AY183" s="1709"/>
      <c r="AZ183" s="1709"/>
      <c r="BA183" s="1709"/>
      <c r="BB183" s="1709"/>
      <c r="BC183" s="1709"/>
      <c r="BD183" s="1709"/>
      <c r="BE183" s="1709"/>
      <c r="BF183" s="1709"/>
      <c r="BG183" s="1709"/>
    </row>
    <row r="184" spans="2:59" s="91" customFormat="1" ht="15.75">
      <c r="B184" s="90"/>
      <c r="C184" s="1668"/>
      <c r="D184" s="1668"/>
      <c r="E184" s="1668"/>
      <c r="F184" s="1668"/>
      <c r="G184" s="1668"/>
      <c r="H184" s="1668"/>
      <c r="I184" s="1668"/>
      <c r="J184" s="1668"/>
      <c r="K184" s="1668"/>
      <c r="L184" s="1668"/>
      <c r="M184" s="1668"/>
      <c r="N184" s="1668"/>
      <c r="O184" s="115"/>
      <c r="P184" s="1689"/>
      <c r="Q184" s="1689"/>
      <c r="R184" s="1689"/>
      <c r="S184" s="1689"/>
      <c r="T184" s="1689"/>
      <c r="U184" s="1689"/>
      <c r="V184" s="1689"/>
      <c r="W184" s="1689"/>
      <c r="X184" s="1689"/>
      <c r="Y184" s="1689"/>
      <c r="Z184" s="1689"/>
      <c r="AA184" s="1689"/>
      <c r="AB184" s="1689"/>
      <c r="AC184" s="1689"/>
      <c r="AD184" s="1689"/>
      <c r="AE184" s="1689"/>
      <c r="AF184" s="1689"/>
      <c r="AG184" s="1689"/>
      <c r="AH184" s="1689"/>
      <c r="AI184" s="1689"/>
      <c r="AJ184" s="1689"/>
      <c r="AK184" s="1689"/>
      <c r="AL184" s="1689"/>
      <c r="AM184" s="1689"/>
      <c r="AN184" s="1689"/>
      <c r="AO184" s="1689"/>
      <c r="AP184" s="1689"/>
      <c r="AQ184" s="1689"/>
      <c r="AR184" s="1709"/>
      <c r="AS184" s="1709"/>
      <c r="AT184" s="1709"/>
      <c r="AU184" s="1709"/>
      <c r="AV184" s="1709"/>
      <c r="AW184" s="1709"/>
      <c r="AX184" s="1709"/>
      <c r="AY184" s="1709"/>
      <c r="AZ184" s="1709"/>
      <c r="BA184" s="1709"/>
      <c r="BB184" s="1709"/>
      <c r="BC184" s="1709"/>
      <c r="BD184" s="1709"/>
      <c r="BE184" s="1709"/>
      <c r="BF184" s="1709"/>
      <c r="BG184" s="1709"/>
    </row>
    <row r="185" spans="2:59" s="91" customFormat="1" ht="12.75">
      <c r="B185" s="90"/>
      <c r="C185" s="1711"/>
      <c r="D185" s="1711"/>
      <c r="E185" s="1711"/>
      <c r="F185" s="1711"/>
      <c r="G185" s="1711"/>
      <c r="H185" s="1711"/>
      <c r="I185" s="1711"/>
      <c r="J185" s="1711"/>
      <c r="K185" s="1711"/>
      <c r="L185" s="1711"/>
      <c r="M185" s="1711"/>
      <c r="N185" s="1711"/>
      <c r="O185" s="121"/>
      <c r="P185" s="1710"/>
      <c r="Q185" s="1710"/>
      <c r="R185" s="1710"/>
      <c r="S185" s="1710"/>
      <c r="T185" s="1710"/>
      <c r="U185" s="1710"/>
      <c r="V185" s="1710"/>
      <c r="W185" s="1710"/>
      <c r="X185" s="1710"/>
      <c r="Y185" s="1710"/>
      <c r="Z185" s="1710"/>
      <c r="AA185" s="1710"/>
      <c r="AB185" s="1710"/>
      <c r="AC185" s="1710"/>
      <c r="AD185" s="1710"/>
      <c r="AE185" s="1710"/>
      <c r="AF185" s="1710"/>
      <c r="AG185" s="1710"/>
      <c r="AH185" s="1710"/>
      <c r="AI185" s="1710"/>
      <c r="AJ185" s="1710"/>
      <c r="AK185" s="1710"/>
      <c r="AL185" s="1710"/>
      <c r="AM185" s="1710"/>
      <c r="AN185" s="1710"/>
      <c r="AO185" s="1710"/>
      <c r="AP185" s="1710"/>
      <c r="AQ185" s="1710"/>
      <c r="AR185" s="1709"/>
      <c r="AS185" s="1709"/>
      <c r="AT185" s="1709"/>
      <c r="AU185" s="1709"/>
      <c r="AV185" s="1709"/>
      <c r="AW185" s="1709"/>
      <c r="AX185" s="1709"/>
      <c r="AY185" s="1709"/>
      <c r="AZ185" s="1709"/>
      <c r="BA185" s="1709"/>
      <c r="BB185" s="1709"/>
      <c r="BC185" s="1709"/>
      <c r="BD185" s="1709"/>
      <c r="BE185" s="1709"/>
      <c r="BF185" s="1709"/>
      <c r="BG185" s="1709"/>
    </row>
    <row r="186" spans="2:9" s="91" customFormat="1" ht="15">
      <c r="B186" s="116"/>
      <c r="C186" s="25"/>
      <c r="D186" s="25"/>
      <c r="E186" s="25"/>
      <c r="F186" s="25"/>
      <c r="G186" s="25"/>
      <c r="H186" s="25"/>
      <c r="I186" s="25"/>
    </row>
    <row r="187" spans="2:59" s="91" customFormat="1" ht="15">
      <c r="B187" s="116"/>
      <c r="C187" s="25"/>
      <c r="D187" s="25"/>
      <c r="E187" s="25"/>
      <c r="F187" s="25"/>
      <c r="G187" s="25"/>
      <c r="H187" s="25"/>
      <c r="I187" s="25"/>
      <c r="J187" s="88"/>
      <c r="K187" s="1700"/>
      <c r="L187" s="1700"/>
      <c r="M187" s="1700"/>
      <c r="N187" s="1700"/>
      <c r="O187" s="1700"/>
      <c r="P187" s="1700"/>
      <c r="Q187" s="1700"/>
      <c r="R187" s="1700"/>
      <c r="S187" s="1700"/>
      <c r="T187" s="1700"/>
      <c r="U187" s="1700"/>
      <c r="V187" s="1700"/>
      <c r="W187" s="1700"/>
      <c r="X187" s="1700"/>
      <c r="Y187" s="1700"/>
      <c r="Z187" s="1700"/>
      <c r="AA187" s="1700"/>
      <c r="AB187" s="1700"/>
      <c r="AC187" s="1700"/>
      <c r="AD187" s="1700"/>
      <c r="AE187" s="1700"/>
      <c r="AF187" s="1700"/>
      <c r="AG187" s="1700"/>
      <c r="AH187" s="1700"/>
      <c r="AI187" s="1700"/>
      <c r="AJ187" s="1700"/>
      <c r="AK187" s="1700"/>
      <c r="AL187" s="1700"/>
      <c r="AM187" s="1700"/>
      <c r="AN187" s="1700"/>
      <c r="AO187" s="1700"/>
      <c r="AP187" s="1700"/>
      <c r="AQ187" s="1700"/>
      <c r="AR187" s="1700"/>
      <c r="AS187" s="1700"/>
      <c r="AT187" s="1700"/>
      <c r="AU187" s="1700"/>
      <c r="AV187" s="88"/>
      <c r="AW187" s="88"/>
      <c r="AX187" s="88"/>
      <c r="AY187" s="1700"/>
      <c r="AZ187" s="1700"/>
      <c r="BA187" s="1700"/>
      <c r="BB187" s="1700"/>
      <c r="BC187" s="1700"/>
      <c r="BD187" s="1700"/>
      <c r="BE187" s="1700"/>
      <c r="BF187" s="1700"/>
      <c r="BG187" s="88"/>
    </row>
    <row r="188" spans="10:59" s="91" customFormat="1" ht="12.75">
      <c r="J188" s="88"/>
      <c r="K188" s="1662"/>
      <c r="L188" s="1662"/>
      <c r="M188" s="1662"/>
      <c r="N188" s="1662"/>
      <c r="O188" s="1662"/>
      <c r="P188" s="1662"/>
      <c r="Q188" s="1662"/>
      <c r="R188" s="1662"/>
      <c r="S188" s="1662"/>
      <c r="T188" s="1662"/>
      <c r="U188" s="1662"/>
      <c r="V188" s="1662"/>
      <c r="W188" s="1662"/>
      <c r="X188" s="1662"/>
      <c r="Y188" s="1662"/>
      <c r="Z188" s="1662"/>
      <c r="AA188" s="1662"/>
      <c r="AB188" s="1662"/>
      <c r="AC188" s="1662"/>
      <c r="AD188" s="1662"/>
      <c r="AE188" s="1662"/>
      <c r="AF188" s="1700"/>
      <c r="AG188" s="1700"/>
      <c r="AH188" s="1700"/>
      <c r="AI188" s="1700"/>
      <c r="AJ188" s="1700"/>
      <c r="AK188" s="1700"/>
      <c r="AL188" s="1700"/>
      <c r="AM188" s="1700"/>
      <c r="AN188" s="1700"/>
      <c r="AO188" s="1700"/>
      <c r="AP188" s="1700"/>
      <c r="AQ188" s="1700"/>
      <c r="AR188" s="1700"/>
      <c r="AS188" s="1700"/>
      <c r="AT188" s="1700"/>
      <c r="AU188" s="1700"/>
      <c r="AV188" s="92"/>
      <c r="AW188" s="92"/>
      <c r="AX188" s="92"/>
      <c r="AY188" s="1700"/>
      <c r="AZ188" s="1700"/>
      <c r="BA188" s="1700"/>
      <c r="BB188" s="1700"/>
      <c r="BC188" s="1700"/>
      <c r="BD188" s="1700"/>
      <c r="BE188" s="1700"/>
      <c r="BF188" s="1700"/>
      <c r="BG188" s="88"/>
    </row>
    <row r="189" s="91" customFormat="1" ht="12.75"/>
    <row r="190" spans="3:59" s="91" customFormat="1" ht="18">
      <c r="C190" s="1708"/>
      <c r="D190" s="1702"/>
      <c r="E190" s="1702"/>
      <c r="F190" s="1702"/>
      <c r="G190" s="1702"/>
      <c r="H190" s="1702"/>
      <c r="I190" s="1702"/>
      <c r="J190" s="1702"/>
      <c r="K190" s="1702"/>
      <c r="L190" s="1702"/>
      <c r="M190" s="1702"/>
      <c r="N190" s="1702"/>
      <c r="O190" s="1702"/>
      <c r="P190" s="1702"/>
      <c r="Q190" s="1702"/>
      <c r="R190" s="1702"/>
      <c r="S190" s="1702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1708"/>
      <c r="AG190" s="1708"/>
      <c r="AH190" s="1708"/>
      <c r="AI190" s="1708"/>
      <c r="AJ190" s="1708"/>
      <c r="AK190" s="1708"/>
      <c r="AL190" s="1708"/>
      <c r="AM190" s="1708"/>
      <c r="AN190" s="1708"/>
      <c r="AO190" s="1708"/>
      <c r="AP190" s="1708"/>
      <c r="AQ190" s="1708"/>
      <c r="AR190" s="1708"/>
      <c r="AS190" s="1708"/>
      <c r="AT190" s="1708"/>
      <c r="AU190" s="1708"/>
      <c r="AV190" s="1708"/>
      <c r="AW190" s="1708"/>
      <c r="AX190" s="1708"/>
      <c r="AY190" s="1708"/>
      <c r="AZ190" s="1708"/>
      <c r="BA190" s="1708"/>
      <c r="BB190" s="1708"/>
      <c r="BC190" s="1708"/>
      <c r="BD190" s="1708"/>
      <c r="BE190" s="1708"/>
      <c r="BF190" s="1708"/>
      <c r="BG190" s="1708"/>
    </row>
    <row r="191" spans="7:59" s="91" customFormat="1" ht="15.75">
      <c r="G191" s="1654"/>
      <c r="H191" s="1687"/>
      <c r="I191" s="1687"/>
      <c r="J191" s="1687"/>
      <c r="K191" s="1687"/>
      <c r="L191" s="1687"/>
      <c r="M191" s="1687"/>
      <c r="N191" s="1687"/>
      <c r="O191" s="1687"/>
      <c r="P191" s="1687"/>
      <c r="Q191" s="1687"/>
      <c r="R191" s="1687"/>
      <c r="S191" s="1687"/>
      <c r="V191" s="1702"/>
      <c r="W191" s="1702"/>
      <c r="X191" s="1702"/>
      <c r="Y191" s="1702"/>
      <c r="Z191" s="1702"/>
      <c r="AA191" s="1702"/>
      <c r="AB191" s="1702"/>
      <c r="AC191" s="1702"/>
      <c r="AD191" s="1702"/>
      <c r="AE191" s="1702"/>
      <c r="AF191" s="1702"/>
      <c r="AG191" s="1702"/>
      <c r="AH191" s="1702"/>
      <c r="AI191" s="1702"/>
      <c r="AJ191" s="1702"/>
      <c r="AK191" s="1702"/>
      <c r="AL191" s="1702"/>
      <c r="AM191" s="1702"/>
      <c r="AN191" s="1702"/>
      <c r="AO191" s="1702"/>
      <c r="AP191" s="1702"/>
      <c r="AQ191" s="1702"/>
      <c r="AR191" s="1702"/>
      <c r="AS191" s="1702"/>
      <c r="AT191" s="1702"/>
      <c r="AU191" s="1702"/>
      <c r="AV191" s="1702"/>
      <c r="AW191" s="1702"/>
      <c r="AX191" s="1702"/>
      <c r="AY191" s="1702"/>
      <c r="AZ191" s="1702"/>
      <c r="BA191" s="1702"/>
      <c r="BB191" s="1702"/>
      <c r="BC191" s="1702"/>
      <c r="BD191" s="1702"/>
      <c r="BE191" s="1702"/>
      <c r="BF191" s="1702"/>
      <c r="BG191" s="1702"/>
    </row>
    <row r="192" spans="7:59" s="91" customFormat="1" ht="18">
      <c r="G192" s="1705"/>
      <c r="H192" s="1705"/>
      <c r="I192" s="1705"/>
      <c r="J192" s="1705"/>
      <c r="K192" s="1705"/>
      <c r="L192" s="1705"/>
      <c r="M192" s="1705"/>
      <c r="N192" s="1705"/>
      <c r="O192" s="1705"/>
      <c r="P192" s="1705"/>
      <c r="Q192" s="1705"/>
      <c r="R192" s="1705"/>
      <c r="S192" s="1705"/>
      <c r="T192" s="109"/>
      <c r="U192" s="109"/>
      <c r="V192" s="1706"/>
      <c r="W192" s="1706"/>
      <c r="X192" s="1706"/>
      <c r="Y192" s="1706"/>
      <c r="Z192" s="1706"/>
      <c r="AA192" s="1706"/>
      <c r="AB192" s="1706"/>
      <c r="AC192" s="1706"/>
      <c r="AD192" s="1706"/>
      <c r="AE192" s="1706"/>
      <c r="AF192" s="1706"/>
      <c r="AG192" s="1706"/>
      <c r="AH192" s="1706"/>
      <c r="AI192" s="1706"/>
      <c r="AJ192" s="1706"/>
      <c r="AK192" s="1706"/>
      <c r="AL192" s="1706"/>
      <c r="AM192" s="1706"/>
      <c r="AN192" s="1706"/>
      <c r="AO192" s="1706"/>
      <c r="AP192" s="1706"/>
      <c r="AQ192" s="1706"/>
      <c r="AR192" s="1706"/>
      <c r="AS192" s="1706"/>
      <c r="AT192" s="1706"/>
      <c r="AU192" s="1706"/>
      <c r="AV192" s="1706"/>
      <c r="AW192" s="1706"/>
      <c r="AX192" s="1706"/>
      <c r="AY192" s="1706"/>
      <c r="AZ192" s="1706"/>
      <c r="BA192" s="1706"/>
      <c r="BB192" s="1706"/>
      <c r="BC192" s="1706"/>
      <c r="BD192" s="1706"/>
      <c r="BE192" s="1706"/>
      <c r="BF192" s="1706"/>
      <c r="BG192" s="1706"/>
    </row>
    <row r="193" spans="7:59" s="91" customFormat="1" ht="15.75">
      <c r="G193" s="1705"/>
      <c r="H193" s="1705"/>
      <c r="I193" s="1705"/>
      <c r="J193" s="1705"/>
      <c r="K193" s="1705"/>
      <c r="L193" s="1705"/>
      <c r="M193" s="1705"/>
      <c r="N193" s="1705"/>
      <c r="O193" s="1705"/>
      <c r="P193" s="1705"/>
      <c r="Q193" s="1705"/>
      <c r="R193" s="1705"/>
      <c r="S193" s="1705"/>
      <c r="T193" s="96"/>
      <c r="U193" s="96"/>
      <c r="V193" s="1707"/>
      <c r="W193" s="1707"/>
      <c r="X193" s="1707"/>
      <c r="Y193" s="1707"/>
      <c r="Z193" s="1707"/>
      <c r="AA193" s="1707"/>
      <c r="AB193" s="1707"/>
      <c r="AC193" s="1707"/>
      <c r="AD193" s="1707"/>
      <c r="AE193" s="1707"/>
      <c r="AF193" s="1707"/>
      <c r="AG193" s="1707"/>
      <c r="AH193" s="1707"/>
      <c r="AI193" s="1707"/>
      <c r="AJ193" s="1707"/>
      <c r="AK193" s="1707"/>
      <c r="AL193" s="1707"/>
      <c r="AM193" s="1707"/>
      <c r="AN193" s="1707"/>
      <c r="AO193" s="1707"/>
      <c r="AP193" s="1707"/>
      <c r="AQ193" s="1707"/>
      <c r="AR193" s="1707"/>
      <c r="AS193" s="1707"/>
      <c r="AT193" s="1707"/>
      <c r="AU193" s="1707"/>
      <c r="AV193" s="1707"/>
      <c r="AW193" s="1707"/>
      <c r="AX193" s="1707"/>
      <c r="AY193" s="1707"/>
      <c r="AZ193" s="1707"/>
      <c r="BA193" s="1707"/>
      <c r="BB193" s="1707"/>
      <c r="BC193" s="1707"/>
      <c r="BD193" s="1707"/>
      <c r="BE193" s="1707"/>
      <c r="BF193" s="1707"/>
      <c r="BG193" s="1707"/>
    </row>
    <row r="194" spans="7:59" s="91" customFormat="1" ht="15.75"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6"/>
      <c r="U194" s="96"/>
      <c r="V194" s="1702"/>
      <c r="W194" s="1702"/>
      <c r="X194" s="1702"/>
      <c r="Y194" s="1702"/>
      <c r="Z194" s="1702"/>
      <c r="AA194" s="1702"/>
      <c r="AB194" s="1702"/>
      <c r="AC194" s="1702"/>
      <c r="AD194" s="1702"/>
      <c r="AE194" s="1702"/>
      <c r="AF194" s="1702"/>
      <c r="AG194" s="1702"/>
      <c r="AH194" s="1702"/>
      <c r="AI194" s="1702"/>
      <c r="AJ194" s="1702"/>
      <c r="AK194" s="1702"/>
      <c r="AL194" s="1702"/>
      <c r="AM194" s="1702"/>
      <c r="AN194" s="1702"/>
      <c r="AO194" s="1702"/>
      <c r="AP194" s="1702"/>
      <c r="AQ194" s="1702"/>
      <c r="AR194" s="1702"/>
      <c r="AS194" s="1702"/>
      <c r="AT194" s="1702"/>
      <c r="AU194" s="1702"/>
      <c r="AV194" s="1702"/>
      <c r="AW194" s="1702"/>
      <c r="AX194" s="1702"/>
      <c r="AY194" s="1702"/>
      <c r="AZ194" s="1702"/>
      <c r="BA194" s="1702"/>
      <c r="BB194" s="1702"/>
      <c r="BC194" s="1702"/>
      <c r="BD194" s="1702"/>
      <c r="BE194" s="1702"/>
      <c r="BF194" s="1702"/>
      <c r="BG194" s="1702"/>
    </row>
    <row r="195" spans="7:59" s="91" customFormat="1" ht="15.75"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6"/>
      <c r="U195" s="96"/>
      <c r="V195" s="1702"/>
      <c r="W195" s="1702"/>
      <c r="X195" s="1702"/>
      <c r="Y195" s="1702"/>
      <c r="Z195" s="1702"/>
      <c r="AA195" s="1702"/>
      <c r="AB195" s="1702"/>
      <c r="AC195" s="1702"/>
      <c r="AD195" s="1702"/>
      <c r="AE195" s="1702"/>
      <c r="AF195" s="1702"/>
      <c r="AG195" s="1702"/>
      <c r="AH195" s="1702"/>
      <c r="AI195" s="1702"/>
      <c r="AJ195" s="1702"/>
      <c r="AK195" s="1702"/>
      <c r="AL195" s="1702"/>
      <c r="AM195" s="1702"/>
      <c r="AN195" s="1702"/>
      <c r="AO195" s="1702"/>
      <c r="AP195" s="1702"/>
      <c r="AQ195" s="1702"/>
      <c r="AR195" s="1702"/>
      <c r="AS195" s="1702"/>
      <c r="AT195" s="1702"/>
      <c r="AU195" s="1702"/>
      <c r="AV195" s="1702"/>
      <c r="AW195" s="1702"/>
      <c r="AX195" s="1702"/>
      <c r="AY195" s="1702"/>
      <c r="AZ195" s="1702"/>
      <c r="BA195" s="1702"/>
      <c r="BB195" s="1702"/>
      <c r="BC195" s="1702"/>
      <c r="BD195" s="1702"/>
      <c r="BE195" s="1702"/>
      <c r="BF195" s="1702"/>
      <c r="BG195" s="1702"/>
    </row>
    <row r="196" spans="7:59" s="91" customFormat="1" ht="15.75"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6"/>
      <c r="U196" s="96"/>
      <c r="V196" s="1703"/>
      <c r="W196" s="1703"/>
      <c r="X196" s="1703"/>
      <c r="Y196" s="1703"/>
      <c r="Z196" s="1703"/>
      <c r="AA196" s="1703"/>
      <c r="AB196" s="1703"/>
      <c r="AC196" s="1703"/>
      <c r="AD196" s="1703"/>
      <c r="AE196" s="1703"/>
      <c r="AF196" s="1703"/>
      <c r="AG196" s="1703"/>
      <c r="AH196" s="1703"/>
      <c r="AI196" s="1703"/>
      <c r="AJ196" s="1703"/>
      <c r="AK196" s="1703"/>
      <c r="AL196" s="1703"/>
      <c r="AM196" s="1703"/>
      <c r="AN196" s="1703"/>
      <c r="AO196" s="1703"/>
      <c r="AP196" s="1703"/>
      <c r="AQ196" s="1703"/>
      <c r="AR196" s="1703"/>
      <c r="AS196" s="1703"/>
      <c r="AT196" s="1703"/>
      <c r="AU196" s="1703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</row>
    <row r="197" spans="7:59" s="91" customFormat="1" ht="14.25">
      <c r="G197" s="98"/>
      <c r="H197" s="98"/>
      <c r="I197" s="98"/>
      <c r="J197" s="98"/>
      <c r="K197" s="98"/>
      <c r="L197" s="1704"/>
      <c r="M197" s="1701"/>
      <c r="N197" s="1701"/>
      <c r="O197" s="1701"/>
      <c r="P197" s="1701"/>
      <c r="Q197" s="1701"/>
      <c r="R197" s="1701"/>
      <c r="S197" s="1701"/>
      <c r="T197" s="1701"/>
      <c r="U197" s="1701"/>
      <c r="V197" s="103"/>
      <c r="W197" s="1701"/>
      <c r="X197" s="1701"/>
      <c r="Y197" s="1701"/>
      <c r="Z197" s="103"/>
      <c r="AA197" s="1701"/>
      <c r="AB197" s="1701"/>
      <c r="AC197" s="1701"/>
      <c r="AD197" s="1701"/>
      <c r="AE197" s="1701"/>
      <c r="AF197" s="1701"/>
      <c r="AG197" s="1701"/>
      <c r="AH197" s="1701"/>
      <c r="AI197" s="104"/>
      <c r="AJ197" s="1701"/>
      <c r="AK197" s="1701"/>
      <c r="AL197" s="1701"/>
      <c r="AM197" s="104"/>
      <c r="AN197" s="1701"/>
      <c r="AO197" s="1701"/>
      <c r="AP197" s="1701"/>
      <c r="AQ197" s="104"/>
      <c r="AR197" s="1701"/>
      <c r="AS197" s="1701"/>
      <c r="AT197" s="1701"/>
      <c r="AU197" s="1701"/>
      <c r="AV197" s="104"/>
      <c r="AW197" s="1701"/>
      <c r="AX197" s="1701"/>
      <c r="AY197" s="1701"/>
      <c r="AZ197" s="104"/>
      <c r="BA197" s="1701"/>
      <c r="BB197" s="1701"/>
      <c r="BC197" s="1701"/>
      <c r="BD197" s="104"/>
      <c r="BE197" s="1701"/>
      <c r="BF197" s="1701"/>
      <c r="BG197" s="1701"/>
    </row>
    <row r="198" spans="7:59" s="91" customFormat="1" ht="14.25">
      <c r="G198" s="98"/>
      <c r="H198" s="98"/>
      <c r="I198" s="98"/>
      <c r="J198" s="98"/>
      <c r="K198" s="98"/>
      <c r="L198" s="17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</row>
    <row r="199" spans="7:59" s="91" customFormat="1" ht="14.25">
      <c r="G199" s="98"/>
      <c r="H199" s="98"/>
      <c r="I199" s="98"/>
      <c r="J199" s="98"/>
      <c r="K199" s="98"/>
      <c r="L199" s="1704"/>
      <c r="M199" s="104"/>
      <c r="N199" s="104"/>
      <c r="O199" s="104"/>
      <c r="P199" s="104"/>
      <c r="Q199" s="103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4"/>
      <c r="BA199" s="104"/>
      <c r="BB199" s="104"/>
      <c r="BC199" s="104"/>
      <c r="BD199" s="104"/>
      <c r="BE199" s="104"/>
      <c r="BF199" s="104"/>
      <c r="BG199" s="104"/>
    </row>
    <row r="200" spans="7:59" s="91" customFormat="1" ht="14.25">
      <c r="G200" s="98"/>
      <c r="H200" s="98"/>
      <c r="I200" s="98"/>
      <c r="J200" s="98"/>
      <c r="K200" s="98"/>
      <c r="L200" s="103"/>
      <c r="M200" s="104"/>
      <c r="N200" s="104"/>
      <c r="O200" s="104"/>
      <c r="P200" s="104"/>
      <c r="Q200" s="103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  <c r="BA200" s="104"/>
      <c r="BB200" s="104"/>
      <c r="BC200" s="104"/>
      <c r="BD200" s="104"/>
      <c r="BE200" s="104"/>
      <c r="BF200" s="104"/>
      <c r="BG200" s="104"/>
    </row>
    <row r="201" spans="7:59" s="91" customFormat="1" ht="15">
      <c r="G201" s="98"/>
      <c r="H201" s="98"/>
      <c r="I201" s="98"/>
      <c r="J201" s="98"/>
      <c r="K201" s="98"/>
      <c r="L201" s="25"/>
      <c r="M201" s="25"/>
      <c r="N201" s="25"/>
      <c r="O201" s="25"/>
      <c r="P201" s="25"/>
      <c r="Q201" s="106"/>
      <c r="R201" s="106"/>
      <c r="S201" s="106"/>
      <c r="T201" s="106"/>
      <c r="U201" s="106"/>
      <c r="V201" s="106"/>
      <c r="W201" s="106"/>
      <c r="X201" s="106"/>
      <c r="Y201" s="106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7"/>
      <c r="BD201" s="107"/>
      <c r="BE201" s="107"/>
      <c r="BF201" s="107"/>
      <c r="BG201" s="107"/>
    </row>
    <row r="202" spans="7:59" s="91" customFormat="1" ht="15.75">
      <c r="G202" s="108"/>
      <c r="H202" s="109"/>
      <c r="I202" s="109"/>
      <c r="J202" s="109"/>
      <c r="K202" s="10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4"/>
      <c r="BD202" s="94"/>
      <c r="BE202" s="94"/>
      <c r="BF202" s="94"/>
      <c r="BG202" s="94"/>
    </row>
    <row r="203" spans="7:59" s="91" customFormat="1" ht="12.75">
      <c r="G203" s="110"/>
      <c r="H203" s="1699"/>
      <c r="I203" s="1699"/>
      <c r="J203" s="1699"/>
      <c r="K203" s="1699"/>
      <c r="L203" s="1699"/>
      <c r="M203" s="1699"/>
      <c r="N203" s="1699"/>
      <c r="O203" s="1699"/>
      <c r="P203" s="1699"/>
      <c r="Q203" s="1699"/>
      <c r="R203" s="1699"/>
      <c r="S203" s="1699"/>
      <c r="T203" s="1699"/>
      <c r="U203" s="1700"/>
      <c r="V203" s="1700"/>
      <c r="W203" s="1700"/>
      <c r="X203" s="1700"/>
      <c r="Y203" s="1700"/>
      <c r="Z203" s="1700"/>
      <c r="AA203" s="1700"/>
      <c r="AB203" s="1700"/>
      <c r="AC203" s="1700"/>
      <c r="AD203" s="1700"/>
      <c r="AE203" s="1700"/>
      <c r="AF203" s="1700"/>
      <c r="AG203" s="1700"/>
      <c r="AH203" s="1700"/>
      <c r="AI203" s="1700"/>
      <c r="AJ203" s="1700"/>
      <c r="AK203" s="1700"/>
      <c r="AL203" s="1700"/>
      <c r="AM203" s="1700"/>
      <c r="AN203" s="1700"/>
      <c r="AO203" s="1700"/>
      <c r="AP203" s="1700"/>
      <c r="AQ203" s="1700"/>
      <c r="AR203" s="1700"/>
      <c r="AS203" s="1700"/>
      <c r="AT203" s="1700"/>
      <c r="AU203" s="1700"/>
      <c r="AV203" s="1700"/>
      <c r="AW203" s="1700"/>
      <c r="AX203" s="1700"/>
      <c r="AY203" s="1700"/>
      <c r="AZ203" s="1700"/>
      <c r="BA203" s="1700"/>
      <c r="BB203" s="1700"/>
      <c r="BC203" s="1700"/>
      <c r="BD203" s="1700"/>
      <c r="BE203" s="1700"/>
      <c r="BF203" s="1700"/>
      <c r="BG203" s="1700"/>
    </row>
    <row r="204" spans="7:60" s="91" customFormat="1" ht="12.75">
      <c r="G204" s="110"/>
      <c r="H204" s="1699"/>
      <c r="I204" s="1699"/>
      <c r="J204" s="1699"/>
      <c r="K204" s="1699"/>
      <c r="L204" s="1699"/>
      <c r="M204" s="1699"/>
      <c r="N204" s="1699"/>
      <c r="O204" s="1699"/>
      <c r="P204" s="1699"/>
      <c r="Q204" s="1699"/>
      <c r="R204" s="1699"/>
      <c r="S204" s="1699"/>
      <c r="T204" s="1699"/>
      <c r="U204" s="1693"/>
      <c r="V204" s="1693"/>
      <c r="W204" s="1694"/>
      <c r="X204" s="1694"/>
      <c r="Y204" s="1693"/>
      <c r="Z204" s="1693"/>
      <c r="AA204" s="1693"/>
      <c r="AB204" s="1693"/>
      <c r="AC204" s="1694"/>
      <c r="AD204" s="1694"/>
      <c r="AE204" s="1695"/>
      <c r="AF204" s="1696"/>
      <c r="AG204" s="1696"/>
      <c r="AH204" s="1696"/>
      <c r="AI204" s="1696"/>
      <c r="AJ204" s="1696"/>
      <c r="AK204" s="1696"/>
      <c r="AL204" s="1696"/>
      <c r="AM204" s="1694"/>
      <c r="AN204" s="1694"/>
      <c r="AO204" s="1693"/>
      <c r="AP204" s="1693"/>
      <c r="AQ204" s="1694"/>
      <c r="AR204" s="1694"/>
      <c r="AS204" s="1698"/>
      <c r="AT204" s="1696"/>
      <c r="AU204" s="1696"/>
      <c r="AV204" s="1696"/>
      <c r="AW204" s="1694"/>
      <c r="AX204" s="1694"/>
      <c r="AY204" s="1695"/>
      <c r="AZ204" s="1695"/>
      <c r="BA204" s="1695"/>
      <c r="BB204" s="1695"/>
      <c r="BC204" s="1695"/>
      <c r="BD204" s="1695"/>
      <c r="BE204" s="1695"/>
      <c r="BF204" s="1695"/>
      <c r="BG204" s="1697"/>
      <c r="BH204" s="21"/>
    </row>
    <row r="205" spans="7:60" s="91" customFormat="1" ht="13.5" customHeight="1">
      <c r="G205" s="110"/>
      <c r="H205" s="1699"/>
      <c r="I205" s="1699"/>
      <c r="J205" s="1699"/>
      <c r="K205" s="1699"/>
      <c r="L205" s="1699"/>
      <c r="M205" s="1699"/>
      <c r="N205" s="1699"/>
      <c r="O205" s="1699"/>
      <c r="P205" s="1699"/>
      <c r="Q205" s="1699"/>
      <c r="R205" s="1699"/>
      <c r="S205" s="1699"/>
      <c r="T205" s="1699"/>
      <c r="U205" s="1693"/>
      <c r="V205" s="1693"/>
      <c r="W205" s="1694"/>
      <c r="X205" s="1694"/>
      <c r="Y205" s="1693"/>
      <c r="Z205" s="1693"/>
      <c r="AA205" s="1693"/>
      <c r="AB205" s="1693"/>
      <c r="AC205" s="1694"/>
      <c r="AD205" s="1694"/>
      <c r="AE205" s="1694"/>
      <c r="AF205" s="1694"/>
      <c r="AG205" s="1695"/>
      <c r="AH205" s="1696"/>
      <c r="AI205" s="1696"/>
      <c r="AJ205" s="1696"/>
      <c r="AK205" s="1696"/>
      <c r="AL205" s="1696"/>
      <c r="AM205" s="1694"/>
      <c r="AN205" s="1694"/>
      <c r="AO205" s="1693"/>
      <c r="AP205" s="1693"/>
      <c r="AQ205" s="1694"/>
      <c r="AR205" s="1694"/>
      <c r="AS205" s="1696"/>
      <c r="AT205" s="1696"/>
      <c r="AU205" s="1696"/>
      <c r="AV205" s="1696"/>
      <c r="AW205" s="1694"/>
      <c r="AX205" s="1694"/>
      <c r="AY205" s="1694"/>
      <c r="AZ205" s="1694"/>
      <c r="BA205" s="1695"/>
      <c r="BB205" s="1695"/>
      <c r="BC205" s="1695"/>
      <c r="BD205" s="1695"/>
      <c r="BE205" s="1695"/>
      <c r="BF205" s="1695"/>
      <c r="BG205" s="1697"/>
      <c r="BH205" s="21"/>
    </row>
    <row r="206" spans="7:60" s="91" customFormat="1" ht="12.75" customHeight="1">
      <c r="G206" s="110"/>
      <c r="H206" s="1699"/>
      <c r="I206" s="1699"/>
      <c r="J206" s="1699"/>
      <c r="K206" s="1699"/>
      <c r="L206" s="1699"/>
      <c r="M206" s="1699"/>
      <c r="N206" s="1699"/>
      <c r="O206" s="1699"/>
      <c r="P206" s="1699"/>
      <c r="Q206" s="1699"/>
      <c r="R206" s="1699"/>
      <c r="S206" s="1699"/>
      <c r="T206" s="1699"/>
      <c r="U206" s="1693"/>
      <c r="V206" s="1693"/>
      <c r="W206" s="1694"/>
      <c r="X206" s="1694"/>
      <c r="Y206" s="1693"/>
      <c r="Z206" s="1693"/>
      <c r="AA206" s="1693"/>
      <c r="AB206" s="1693"/>
      <c r="AC206" s="1694"/>
      <c r="AD206" s="1694"/>
      <c r="AE206" s="1694"/>
      <c r="AF206" s="1694"/>
      <c r="AG206" s="1693"/>
      <c r="AH206" s="1693"/>
      <c r="AI206" s="1693"/>
      <c r="AJ206" s="1693"/>
      <c r="AK206" s="1693"/>
      <c r="AL206" s="1693"/>
      <c r="AM206" s="1694"/>
      <c r="AN206" s="1694"/>
      <c r="AO206" s="1693"/>
      <c r="AP206" s="1693"/>
      <c r="AQ206" s="1694"/>
      <c r="AR206" s="1694"/>
      <c r="AS206" s="1691"/>
      <c r="AT206" s="1692"/>
      <c r="AU206" s="1691"/>
      <c r="AV206" s="1692"/>
      <c r="AW206" s="1694"/>
      <c r="AX206" s="1694"/>
      <c r="AY206" s="1694"/>
      <c r="AZ206" s="1694"/>
      <c r="BA206" s="1693"/>
      <c r="BB206" s="1693"/>
      <c r="BC206" s="1693"/>
      <c r="BD206" s="1693"/>
      <c r="BE206" s="1693"/>
      <c r="BF206" s="1693"/>
      <c r="BG206" s="1697"/>
      <c r="BH206" s="21"/>
    </row>
    <row r="207" spans="7:60" s="91" customFormat="1" ht="12.75" customHeight="1">
      <c r="G207" s="110"/>
      <c r="H207" s="1699"/>
      <c r="I207" s="1699"/>
      <c r="J207" s="1699"/>
      <c r="K207" s="1699"/>
      <c r="L207" s="1699"/>
      <c r="M207" s="1699"/>
      <c r="N207" s="1699"/>
      <c r="O207" s="1699"/>
      <c r="P207" s="1699"/>
      <c r="Q207" s="1699"/>
      <c r="R207" s="1699"/>
      <c r="S207" s="1699"/>
      <c r="T207" s="1699"/>
      <c r="U207" s="1693"/>
      <c r="V207" s="1693"/>
      <c r="W207" s="1694"/>
      <c r="X207" s="1694"/>
      <c r="Y207" s="1693"/>
      <c r="Z207" s="1693"/>
      <c r="AA207" s="1693"/>
      <c r="AB207" s="1693"/>
      <c r="AC207" s="1694"/>
      <c r="AD207" s="1694"/>
      <c r="AE207" s="1694"/>
      <c r="AF207" s="1694"/>
      <c r="AG207" s="1693"/>
      <c r="AH207" s="1693"/>
      <c r="AI207" s="1693"/>
      <c r="AJ207" s="1693"/>
      <c r="AK207" s="1693"/>
      <c r="AL207" s="1693"/>
      <c r="AM207" s="1694"/>
      <c r="AN207" s="1694"/>
      <c r="AO207" s="1693"/>
      <c r="AP207" s="1693"/>
      <c r="AQ207" s="1694"/>
      <c r="AR207" s="1694"/>
      <c r="AS207" s="1692"/>
      <c r="AT207" s="1692"/>
      <c r="AU207" s="1692"/>
      <c r="AV207" s="1692"/>
      <c r="AW207" s="1694"/>
      <c r="AX207" s="1694"/>
      <c r="AY207" s="1694"/>
      <c r="AZ207" s="1694"/>
      <c r="BA207" s="1693"/>
      <c r="BB207" s="1693"/>
      <c r="BC207" s="1693"/>
      <c r="BD207" s="1693"/>
      <c r="BE207" s="1693"/>
      <c r="BF207" s="1693"/>
      <c r="BG207" s="1697"/>
      <c r="BH207" s="21"/>
    </row>
    <row r="208" spans="7:60" s="91" customFormat="1" ht="12.75">
      <c r="G208" s="90"/>
      <c r="H208" s="1667"/>
      <c r="I208" s="1667"/>
      <c r="J208" s="1667"/>
      <c r="K208" s="1667"/>
      <c r="L208" s="1667"/>
      <c r="M208" s="1667"/>
      <c r="N208" s="1667"/>
      <c r="O208" s="1667"/>
      <c r="P208" s="1667"/>
      <c r="Q208" s="1667"/>
      <c r="R208" s="1667"/>
      <c r="S208" s="1667"/>
      <c r="T208" s="1667"/>
      <c r="U208" s="1689"/>
      <c r="V208" s="1689"/>
      <c r="W208" s="1689"/>
      <c r="X208" s="1689"/>
      <c r="Y208" s="1689"/>
      <c r="Z208" s="1689"/>
      <c r="AA208" s="1689"/>
      <c r="AB208" s="1689"/>
      <c r="AC208" s="1689"/>
      <c r="AD208" s="1689"/>
      <c r="AE208" s="1689"/>
      <c r="AF208" s="1689"/>
      <c r="AG208" s="1689"/>
      <c r="AH208" s="1689"/>
      <c r="AI208" s="1689"/>
      <c r="AJ208" s="1689"/>
      <c r="AK208" s="1689"/>
      <c r="AL208" s="1689"/>
      <c r="AM208" s="1689"/>
      <c r="AN208" s="1689"/>
      <c r="AO208" s="1689"/>
      <c r="AP208" s="1689"/>
      <c r="AQ208" s="1689"/>
      <c r="AR208" s="1689"/>
      <c r="AS208" s="1689"/>
      <c r="AT208" s="1689"/>
      <c r="AU208" s="1689"/>
      <c r="AV208" s="1689"/>
      <c r="AW208" s="1689"/>
      <c r="AX208" s="1689"/>
      <c r="AY208" s="1689"/>
      <c r="AZ208" s="1689"/>
      <c r="BA208" s="1689"/>
      <c r="BB208" s="1689"/>
      <c r="BC208" s="1689"/>
      <c r="BD208" s="1689"/>
      <c r="BE208" s="1689"/>
      <c r="BF208" s="1689"/>
      <c r="BG208" s="90"/>
      <c r="BH208" s="113"/>
    </row>
    <row r="209" spans="7:60" s="91" customFormat="1" ht="12.75">
      <c r="G209" s="90"/>
      <c r="H209" s="1667"/>
      <c r="I209" s="1667"/>
      <c r="J209" s="1667"/>
      <c r="K209" s="1667"/>
      <c r="L209" s="1667"/>
      <c r="M209" s="1667"/>
      <c r="N209" s="1667"/>
      <c r="O209" s="1667"/>
      <c r="P209" s="1667"/>
      <c r="Q209" s="1667"/>
      <c r="R209" s="1667"/>
      <c r="S209" s="1667"/>
      <c r="T209" s="1667"/>
      <c r="U209" s="1689"/>
      <c r="V209" s="1689"/>
      <c r="W209" s="1689"/>
      <c r="X209" s="1689"/>
      <c r="Y209" s="1689"/>
      <c r="Z209" s="1689"/>
      <c r="AA209" s="1689"/>
      <c r="AB209" s="1689"/>
      <c r="AC209" s="1689"/>
      <c r="AD209" s="1689"/>
      <c r="AE209" s="1689"/>
      <c r="AF209" s="1689"/>
      <c r="AG209" s="1689"/>
      <c r="AH209" s="1689"/>
      <c r="AI209" s="1689"/>
      <c r="AJ209" s="1689"/>
      <c r="AK209" s="1689"/>
      <c r="AL209" s="1689"/>
      <c r="AM209" s="1689"/>
      <c r="AN209" s="1689"/>
      <c r="AO209" s="1689"/>
      <c r="AP209" s="1689"/>
      <c r="AQ209" s="1689"/>
      <c r="AR209" s="1689"/>
      <c r="AS209" s="1689"/>
      <c r="AT209" s="1689"/>
      <c r="AU209" s="1689"/>
      <c r="AV209" s="1689"/>
      <c r="AW209" s="1689"/>
      <c r="AX209" s="1689"/>
      <c r="AY209" s="1689"/>
      <c r="AZ209" s="1689"/>
      <c r="BA209" s="1689"/>
      <c r="BB209" s="1689"/>
      <c r="BC209" s="1689"/>
      <c r="BD209" s="1689"/>
      <c r="BE209" s="1689"/>
      <c r="BF209" s="1689"/>
      <c r="BG209" s="90"/>
      <c r="BH209" s="116"/>
    </row>
    <row r="210" spans="7:60" s="91" customFormat="1" ht="12.75">
      <c r="G210" s="90"/>
      <c r="H210" s="1667"/>
      <c r="I210" s="1667"/>
      <c r="J210" s="1667"/>
      <c r="K210" s="1667"/>
      <c r="L210" s="1667"/>
      <c r="M210" s="1667"/>
      <c r="N210" s="1667"/>
      <c r="O210" s="1667"/>
      <c r="P210" s="1667"/>
      <c r="Q210" s="1667"/>
      <c r="R210" s="1667"/>
      <c r="S210" s="1667"/>
      <c r="T210" s="1667"/>
      <c r="U210" s="1689"/>
      <c r="V210" s="1689"/>
      <c r="W210" s="1689"/>
      <c r="X210" s="1689"/>
      <c r="Y210" s="1689"/>
      <c r="Z210" s="1689"/>
      <c r="AA210" s="1689"/>
      <c r="AB210" s="1689"/>
      <c r="AC210" s="1689"/>
      <c r="AD210" s="1689"/>
      <c r="AE210" s="1689"/>
      <c r="AF210" s="1689"/>
      <c r="AG210" s="1689"/>
      <c r="AH210" s="1689"/>
      <c r="AI210" s="1689"/>
      <c r="AJ210" s="1689"/>
      <c r="AK210" s="1689"/>
      <c r="AL210" s="1689"/>
      <c r="AM210" s="1689"/>
      <c r="AN210" s="1689"/>
      <c r="AO210" s="1689"/>
      <c r="AP210" s="1689"/>
      <c r="AQ210" s="1689"/>
      <c r="AR210" s="1689"/>
      <c r="AS210" s="1689"/>
      <c r="AT210" s="1689"/>
      <c r="AU210" s="1689"/>
      <c r="AV210" s="1689"/>
      <c r="AW210" s="1689"/>
      <c r="AX210" s="1689"/>
      <c r="AY210" s="1689"/>
      <c r="AZ210" s="1689"/>
      <c r="BA210" s="1689"/>
      <c r="BB210" s="1689"/>
      <c r="BC210" s="1689"/>
      <c r="BD210" s="1689"/>
      <c r="BE210" s="1689"/>
      <c r="BF210" s="1689"/>
      <c r="BG210" s="90"/>
      <c r="BH210" s="116"/>
    </row>
    <row r="211" spans="7:60" s="91" customFormat="1" ht="12.75">
      <c r="G211" s="90"/>
      <c r="H211" s="1667"/>
      <c r="I211" s="1667"/>
      <c r="J211" s="1667"/>
      <c r="K211" s="1667"/>
      <c r="L211" s="1667"/>
      <c r="M211" s="1667"/>
      <c r="N211" s="1667"/>
      <c r="O211" s="1667"/>
      <c r="P211" s="1667"/>
      <c r="Q211" s="1667"/>
      <c r="R211" s="1667"/>
      <c r="S211" s="1667"/>
      <c r="T211" s="1667"/>
      <c r="U211" s="1689"/>
      <c r="V211" s="1689"/>
      <c r="W211" s="1689"/>
      <c r="X211" s="1689"/>
      <c r="Y211" s="1689"/>
      <c r="Z211" s="1689"/>
      <c r="AA211" s="1689"/>
      <c r="AB211" s="1689"/>
      <c r="AC211" s="1689"/>
      <c r="AD211" s="1689"/>
      <c r="AE211" s="1689"/>
      <c r="AF211" s="1689"/>
      <c r="AG211" s="1689"/>
      <c r="AH211" s="1689"/>
      <c r="AI211" s="1689"/>
      <c r="AJ211" s="1689"/>
      <c r="AK211" s="1689"/>
      <c r="AL211" s="1689"/>
      <c r="AM211" s="1689"/>
      <c r="AN211" s="1689"/>
      <c r="AO211" s="1689"/>
      <c r="AP211" s="1689"/>
      <c r="AQ211" s="1689"/>
      <c r="AR211" s="1689"/>
      <c r="AS211" s="1689"/>
      <c r="AT211" s="1689"/>
      <c r="AU211" s="1689"/>
      <c r="AV211" s="1689"/>
      <c r="AW211" s="1689"/>
      <c r="AX211" s="1689"/>
      <c r="AY211" s="1689"/>
      <c r="AZ211" s="1689"/>
      <c r="BA211" s="1689"/>
      <c r="BB211" s="1689"/>
      <c r="BC211" s="1689"/>
      <c r="BD211" s="1689"/>
      <c r="BE211" s="1689"/>
      <c r="BF211" s="1689"/>
      <c r="BG211" s="90"/>
      <c r="BH211" s="116"/>
    </row>
    <row r="212" spans="7:60" s="91" customFormat="1" ht="12.75">
      <c r="G212" s="90"/>
      <c r="H212" s="1667"/>
      <c r="I212" s="1667"/>
      <c r="J212" s="1667"/>
      <c r="K212" s="1667"/>
      <c r="L212" s="1667"/>
      <c r="M212" s="1667"/>
      <c r="N212" s="1667"/>
      <c r="O212" s="1667"/>
      <c r="P212" s="1667"/>
      <c r="Q212" s="1667"/>
      <c r="R212" s="1667"/>
      <c r="S212" s="1667"/>
      <c r="T212" s="1667"/>
      <c r="U212" s="1689"/>
      <c r="V212" s="1689"/>
      <c r="W212" s="1689"/>
      <c r="X212" s="1689"/>
      <c r="Y212" s="1689"/>
      <c r="Z212" s="1689"/>
      <c r="AA212" s="1689"/>
      <c r="AB212" s="1689"/>
      <c r="AC212" s="1689"/>
      <c r="AD212" s="1689"/>
      <c r="AE212" s="1689"/>
      <c r="AF212" s="1689"/>
      <c r="AG212" s="1689"/>
      <c r="AH212" s="1689"/>
      <c r="AI212" s="1689"/>
      <c r="AJ212" s="1689"/>
      <c r="AK212" s="1689"/>
      <c r="AL212" s="1689"/>
      <c r="AM212" s="1689"/>
      <c r="AN212" s="1689"/>
      <c r="AO212" s="1689"/>
      <c r="AP212" s="1689"/>
      <c r="AQ212" s="1689"/>
      <c r="AR212" s="1689"/>
      <c r="AS212" s="1689"/>
      <c r="AT212" s="1689"/>
      <c r="AU212" s="1689"/>
      <c r="AV212" s="1689"/>
      <c r="AW212" s="1689"/>
      <c r="AX212" s="1689"/>
      <c r="AY212" s="1689"/>
      <c r="AZ212" s="1689"/>
      <c r="BA212" s="1689"/>
      <c r="BB212" s="1689"/>
      <c r="BC212" s="1689"/>
      <c r="BD212" s="1689"/>
      <c r="BE212" s="1689"/>
      <c r="BF212" s="1689"/>
      <c r="BG212" s="90"/>
      <c r="BH212" s="116"/>
    </row>
    <row r="213" spans="7:60" s="91" customFormat="1" ht="12.75">
      <c r="G213" s="90"/>
      <c r="H213" s="1667"/>
      <c r="I213" s="1667"/>
      <c r="J213" s="1667"/>
      <c r="K213" s="1667"/>
      <c r="L213" s="1667"/>
      <c r="M213" s="1667"/>
      <c r="N213" s="1667"/>
      <c r="O213" s="1667"/>
      <c r="P213" s="1667"/>
      <c r="Q213" s="1667"/>
      <c r="R213" s="1667"/>
      <c r="S213" s="1667"/>
      <c r="T213" s="1667"/>
      <c r="U213" s="1689"/>
      <c r="V213" s="1689"/>
      <c r="W213" s="1689"/>
      <c r="X213" s="1689"/>
      <c r="Y213" s="1689"/>
      <c r="Z213" s="1689"/>
      <c r="AA213" s="1689"/>
      <c r="AB213" s="1689"/>
      <c r="AC213" s="1689"/>
      <c r="AD213" s="1689"/>
      <c r="AE213" s="1689"/>
      <c r="AF213" s="1689"/>
      <c r="AG213" s="1689"/>
      <c r="AH213" s="1689"/>
      <c r="AI213" s="1689"/>
      <c r="AJ213" s="1689"/>
      <c r="AK213" s="1689"/>
      <c r="AL213" s="1689"/>
      <c r="AM213" s="1689"/>
      <c r="AN213" s="1689"/>
      <c r="AO213" s="1689"/>
      <c r="AP213" s="1689"/>
      <c r="AQ213" s="1689"/>
      <c r="AR213" s="1689"/>
      <c r="AS213" s="1689"/>
      <c r="AT213" s="1689"/>
      <c r="AU213" s="1689"/>
      <c r="AV213" s="1689"/>
      <c r="AW213" s="1689"/>
      <c r="AX213" s="1689"/>
      <c r="AY213" s="1689"/>
      <c r="AZ213" s="1689"/>
      <c r="BA213" s="1689"/>
      <c r="BB213" s="1689"/>
      <c r="BC213" s="1689"/>
      <c r="BD213" s="1689"/>
      <c r="BE213" s="1689"/>
      <c r="BF213" s="1689"/>
      <c r="BG213" s="90"/>
      <c r="BH213" s="116"/>
    </row>
    <row r="214" spans="7:60" s="91" customFormat="1" ht="12.75">
      <c r="G214" s="90"/>
      <c r="H214" s="1667"/>
      <c r="I214" s="1667"/>
      <c r="J214" s="1667"/>
      <c r="K214" s="1667"/>
      <c r="L214" s="1667"/>
      <c r="M214" s="1667"/>
      <c r="N214" s="1667"/>
      <c r="O214" s="1667"/>
      <c r="P214" s="1667"/>
      <c r="Q214" s="1667"/>
      <c r="R214" s="1667"/>
      <c r="S214" s="1667"/>
      <c r="T214" s="1667"/>
      <c r="U214" s="1689"/>
      <c r="V214" s="1689"/>
      <c r="W214" s="1689"/>
      <c r="X214" s="1689"/>
      <c r="Y214" s="1689"/>
      <c r="Z214" s="1689"/>
      <c r="AA214" s="1689"/>
      <c r="AB214" s="1689"/>
      <c r="AC214" s="1689"/>
      <c r="AD214" s="1689"/>
      <c r="AE214" s="1689"/>
      <c r="AF214" s="1689"/>
      <c r="AG214" s="1689"/>
      <c r="AH214" s="1689"/>
      <c r="AI214" s="1689"/>
      <c r="AJ214" s="1689"/>
      <c r="AK214" s="1689"/>
      <c r="AL214" s="1689"/>
      <c r="AM214" s="1689"/>
      <c r="AN214" s="1689"/>
      <c r="AO214" s="1689"/>
      <c r="AP214" s="1689"/>
      <c r="AQ214" s="1689"/>
      <c r="AR214" s="1689"/>
      <c r="AS214" s="1689"/>
      <c r="AT214" s="1689"/>
      <c r="AU214" s="1689"/>
      <c r="AV214" s="1689"/>
      <c r="AW214" s="1689"/>
      <c r="AX214" s="1689"/>
      <c r="AY214" s="1689"/>
      <c r="AZ214" s="1689"/>
      <c r="BA214" s="1689"/>
      <c r="BB214" s="1689"/>
      <c r="BC214" s="1689"/>
      <c r="BD214" s="1689"/>
      <c r="BE214" s="1689"/>
      <c r="BF214" s="1689"/>
      <c r="BG214" s="90"/>
      <c r="BH214" s="116"/>
    </row>
    <row r="215" spans="7:60" s="91" customFormat="1" ht="12.75">
      <c r="G215" s="90"/>
      <c r="H215" s="1667"/>
      <c r="I215" s="1667"/>
      <c r="J215" s="1667"/>
      <c r="K215" s="1667"/>
      <c r="L215" s="1667"/>
      <c r="M215" s="1667"/>
      <c r="N215" s="1667"/>
      <c r="O215" s="1667"/>
      <c r="P215" s="1667"/>
      <c r="Q215" s="1667"/>
      <c r="R215" s="1667"/>
      <c r="S215" s="1667"/>
      <c r="T215" s="1667"/>
      <c r="U215" s="1689"/>
      <c r="V215" s="1689"/>
      <c r="W215" s="1689"/>
      <c r="X215" s="1689"/>
      <c r="Y215" s="1689"/>
      <c r="Z215" s="1689"/>
      <c r="AA215" s="1689"/>
      <c r="AB215" s="1689"/>
      <c r="AC215" s="1689"/>
      <c r="AD215" s="1689"/>
      <c r="AE215" s="1689"/>
      <c r="AF215" s="1689"/>
      <c r="AG215" s="1689"/>
      <c r="AH215" s="1689"/>
      <c r="AI215" s="1689"/>
      <c r="AJ215" s="1689"/>
      <c r="AK215" s="1689"/>
      <c r="AL215" s="1689"/>
      <c r="AM215" s="1689"/>
      <c r="AN215" s="1689"/>
      <c r="AO215" s="1689"/>
      <c r="AP215" s="1689"/>
      <c r="AQ215" s="1689"/>
      <c r="AR215" s="1689"/>
      <c r="AS215" s="1689"/>
      <c r="AT215" s="1689"/>
      <c r="AU215" s="1689"/>
      <c r="AV215" s="1689"/>
      <c r="AW215" s="1689"/>
      <c r="AX215" s="1689"/>
      <c r="AY215" s="1689"/>
      <c r="AZ215" s="1689"/>
      <c r="BA215" s="1689"/>
      <c r="BB215" s="1689"/>
      <c r="BC215" s="1689"/>
      <c r="BD215" s="1689"/>
      <c r="BE215" s="1689"/>
      <c r="BF215" s="1689"/>
      <c r="BG215" s="90"/>
      <c r="BH215" s="116"/>
    </row>
    <row r="216" spans="7:59" s="91" customFormat="1" ht="12.75">
      <c r="G216" s="90"/>
      <c r="H216" s="1667"/>
      <c r="I216" s="1667"/>
      <c r="J216" s="1667"/>
      <c r="K216" s="1667"/>
      <c r="L216" s="1667"/>
      <c r="M216" s="1667"/>
      <c r="N216" s="1667"/>
      <c r="O216" s="1667"/>
      <c r="P216" s="1667"/>
      <c r="Q216" s="1667"/>
      <c r="R216" s="1667"/>
      <c r="S216" s="1667"/>
      <c r="T216" s="1667"/>
      <c r="U216" s="1689"/>
      <c r="V216" s="1689"/>
      <c r="W216" s="1689"/>
      <c r="X216" s="1689"/>
      <c r="Y216" s="1689"/>
      <c r="Z216" s="1689"/>
      <c r="AA216" s="1689"/>
      <c r="AB216" s="1689"/>
      <c r="AC216" s="1689"/>
      <c r="AD216" s="1689"/>
      <c r="AE216" s="1689"/>
      <c r="AF216" s="1689"/>
      <c r="AG216" s="1689"/>
      <c r="AH216" s="1689"/>
      <c r="AI216" s="1689"/>
      <c r="AJ216" s="1689"/>
      <c r="AK216" s="1689"/>
      <c r="AL216" s="1689"/>
      <c r="AM216" s="1689"/>
      <c r="AN216" s="1689"/>
      <c r="AO216" s="1689"/>
      <c r="AP216" s="1689"/>
      <c r="AQ216" s="1689"/>
      <c r="AR216" s="1689"/>
      <c r="AS216" s="1689"/>
      <c r="AT216" s="1689"/>
      <c r="AU216" s="1689"/>
      <c r="AV216" s="1689"/>
      <c r="AW216" s="1689"/>
      <c r="AX216" s="1689"/>
      <c r="AY216" s="1689"/>
      <c r="AZ216" s="1689"/>
      <c r="BA216" s="1689"/>
      <c r="BB216" s="1689"/>
      <c r="BC216" s="1689"/>
      <c r="BD216" s="1689"/>
      <c r="BE216" s="1689"/>
      <c r="BF216" s="1689"/>
      <c r="BG216" s="90"/>
    </row>
    <row r="217" spans="7:59" s="91" customFormat="1" ht="15.75">
      <c r="G217" s="90"/>
      <c r="H217" s="1668"/>
      <c r="I217" s="1668"/>
      <c r="J217" s="1668"/>
      <c r="K217" s="1668"/>
      <c r="L217" s="1668"/>
      <c r="M217" s="1668"/>
      <c r="N217" s="1668"/>
      <c r="O217" s="1668"/>
      <c r="P217" s="1668"/>
      <c r="Q217" s="1668"/>
      <c r="R217" s="1668"/>
      <c r="S217" s="1668"/>
      <c r="T217" s="1668"/>
      <c r="U217" s="1689"/>
      <c r="V217" s="1689"/>
      <c r="W217" s="1689"/>
      <c r="X217" s="1689"/>
      <c r="Y217" s="1689"/>
      <c r="Z217" s="1689"/>
      <c r="AA217" s="1689"/>
      <c r="AB217" s="1689"/>
      <c r="AC217" s="1689"/>
      <c r="AD217" s="1689"/>
      <c r="AE217" s="1689"/>
      <c r="AF217" s="1689"/>
      <c r="AG217" s="1689"/>
      <c r="AH217" s="1689"/>
      <c r="AI217" s="1689"/>
      <c r="AJ217" s="1689"/>
      <c r="AK217" s="1689"/>
      <c r="AL217" s="1689"/>
      <c r="AM217" s="1689"/>
      <c r="AN217" s="1689"/>
      <c r="AO217" s="1689"/>
      <c r="AP217" s="1689"/>
      <c r="AQ217" s="1689"/>
      <c r="AR217" s="1689"/>
      <c r="AS217" s="1689"/>
      <c r="AT217" s="1689"/>
      <c r="AU217" s="1689"/>
      <c r="AV217" s="1689"/>
      <c r="AW217" s="1689"/>
      <c r="AX217" s="1689"/>
      <c r="AY217" s="1689"/>
      <c r="AZ217" s="1689"/>
      <c r="BA217" s="1689"/>
      <c r="BB217" s="1689"/>
      <c r="BC217" s="1689"/>
      <c r="BD217" s="1689"/>
      <c r="BE217" s="1689"/>
      <c r="BF217" s="1689"/>
      <c r="BG217" s="90"/>
    </row>
    <row r="218" spans="7:59" s="91" customFormat="1" ht="12.75">
      <c r="G218" s="90"/>
      <c r="H218" s="1667"/>
      <c r="I218" s="1667"/>
      <c r="J218" s="1667"/>
      <c r="K218" s="1667"/>
      <c r="L218" s="1667"/>
      <c r="M218" s="1667"/>
      <c r="N218" s="1667"/>
      <c r="O218" s="1667"/>
      <c r="P218" s="1667"/>
      <c r="Q218" s="1667"/>
      <c r="R218" s="1667"/>
      <c r="S218" s="1667"/>
      <c r="T218" s="1667"/>
      <c r="U218" s="1689"/>
      <c r="V218" s="1689"/>
      <c r="W218" s="1689"/>
      <c r="X218" s="1689"/>
      <c r="Y218" s="1689"/>
      <c r="Z218" s="1689"/>
      <c r="AA218" s="1689"/>
      <c r="AB218" s="1689"/>
      <c r="AC218" s="1689"/>
      <c r="AD218" s="1689"/>
      <c r="AE218" s="1689"/>
      <c r="AF218" s="1689"/>
      <c r="AG218" s="1689"/>
      <c r="AH218" s="1689"/>
      <c r="AI218" s="1689"/>
      <c r="AJ218" s="1689"/>
      <c r="AK218" s="1689"/>
      <c r="AL218" s="1689"/>
      <c r="AM218" s="1689"/>
      <c r="AN218" s="1689"/>
      <c r="AO218" s="1689"/>
      <c r="AP218" s="1689"/>
      <c r="AQ218" s="1689"/>
      <c r="AR218" s="1689"/>
      <c r="AS218" s="1689"/>
      <c r="AT218" s="1689"/>
      <c r="AU218" s="1689"/>
      <c r="AV218" s="1689"/>
      <c r="AW218" s="1689"/>
      <c r="AX218" s="1689"/>
      <c r="AY218" s="1689"/>
      <c r="AZ218" s="1689"/>
      <c r="BA218" s="1689"/>
      <c r="BB218" s="1689"/>
      <c r="BC218" s="1689"/>
      <c r="BD218" s="1689"/>
      <c r="BE218" s="1689"/>
      <c r="BF218" s="1689"/>
      <c r="BG218" s="90"/>
    </row>
    <row r="219" spans="7:59" s="91" customFormat="1" ht="12.75">
      <c r="G219" s="90"/>
      <c r="H219" s="1667"/>
      <c r="I219" s="1667"/>
      <c r="J219" s="1667"/>
      <c r="K219" s="1667"/>
      <c r="L219" s="1667"/>
      <c r="M219" s="1667"/>
      <c r="N219" s="1667"/>
      <c r="O219" s="1667"/>
      <c r="P219" s="1667"/>
      <c r="Q219" s="1667"/>
      <c r="R219" s="1667"/>
      <c r="S219" s="1667"/>
      <c r="T219" s="1667"/>
      <c r="U219" s="1689"/>
      <c r="V219" s="1689"/>
      <c r="W219" s="1689"/>
      <c r="X219" s="1689"/>
      <c r="Y219" s="1689"/>
      <c r="Z219" s="1689"/>
      <c r="AA219" s="1689"/>
      <c r="AB219" s="1689"/>
      <c r="AC219" s="1689"/>
      <c r="AD219" s="1689"/>
      <c r="AE219" s="1689"/>
      <c r="AF219" s="1689"/>
      <c r="AG219" s="1689"/>
      <c r="AH219" s="1689"/>
      <c r="AI219" s="1689"/>
      <c r="AJ219" s="1689"/>
      <c r="AK219" s="1689"/>
      <c r="AL219" s="1689"/>
      <c r="AM219" s="1689"/>
      <c r="AN219" s="1689"/>
      <c r="AO219" s="1689"/>
      <c r="AP219" s="1689"/>
      <c r="AQ219" s="1689"/>
      <c r="AR219" s="1689"/>
      <c r="AS219" s="1689"/>
      <c r="AT219" s="1689"/>
      <c r="AU219" s="1689"/>
      <c r="AV219" s="1689"/>
      <c r="AW219" s="1689"/>
      <c r="AX219" s="1689"/>
      <c r="AY219" s="1689"/>
      <c r="AZ219" s="1689"/>
      <c r="BA219" s="1689"/>
      <c r="BB219" s="1689"/>
      <c r="BC219" s="1689"/>
      <c r="BD219" s="1689"/>
      <c r="BE219" s="1689"/>
      <c r="BF219" s="1689"/>
      <c r="BG219" s="90"/>
    </row>
    <row r="220" spans="7:59" s="91" customFormat="1" ht="12.75">
      <c r="G220" s="90"/>
      <c r="H220" s="1667"/>
      <c r="I220" s="1667"/>
      <c r="J220" s="1667"/>
      <c r="K220" s="1667"/>
      <c r="L220" s="1667"/>
      <c r="M220" s="1667"/>
      <c r="N220" s="1667"/>
      <c r="O220" s="1667"/>
      <c r="P220" s="1667"/>
      <c r="Q220" s="1667"/>
      <c r="R220" s="1667"/>
      <c r="S220" s="1667"/>
      <c r="T220" s="1667"/>
      <c r="U220" s="1689"/>
      <c r="V220" s="1689"/>
      <c r="W220" s="1689"/>
      <c r="X220" s="1689"/>
      <c r="Y220" s="1689"/>
      <c r="Z220" s="1689"/>
      <c r="AA220" s="1689"/>
      <c r="AB220" s="1689"/>
      <c r="AC220" s="1689"/>
      <c r="AD220" s="1689"/>
      <c r="AE220" s="1689"/>
      <c r="AF220" s="1689"/>
      <c r="AG220" s="1689"/>
      <c r="AH220" s="1689"/>
      <c r="AI220" s="1689"/>
      <c r="AJ220" s="1689"/>
      <c r="AK220" s="1689"/>
      <c r="AL220" s="1689"/>
      <c r="AM220" s="1689"/>
      <c r="AN220" s="1689"/>
      <c r="AO220" s="1689"/>
      <c r="AP220" s="1689"/>
      <c r="AQ220" s="1689"/>
      <c r="AR220" s="1689"/>
      <c r="AS220" s="1689"/>
      <c r="AT220" s="1689"/>
      <c r="AU220" s="1689"/>
      <c r="AV220" s="1689"/>
      <c r="AW220" s="1689"/>
      <c r="AX220" s="1689"/>
      <c r="AY220" s="1689"/>
      <c r="AZ220" s="1689"/>
      <c r="BA220" s="1689"/>
      <c r="BB220" s="1689"/>
      <c r="BC220" s="1689"/>
      <c r="BD220" s="1689"/>
      <c r="BE220" s="1689"/>
      <c r="BF220" s="1689"/>
      <c r="BG220" s="90"/>
    </row>
    <row r="221" spans="7:59" s="91" customFormat="1" ht="12.75">
      <c r="G221" s="90"/>
      <c r="H221" s="1667"/>
      <c r="I221" s="1667"/>
      <c r="J221" s="1667"/>
      <c r="K221" s="1667"/>
      <c r="L221" s="1667"/>
      <c r="M221" s="1667"/>
      <c r="N221" s="1667"/>
      <c r="O221" s="1667"/>
      <c r="P221" s="1667"/>
      <c r="Q221" s="1667"/>
      <c r="R221" s="1667"/>
      <c r="S221" s="1667"/>
      <c r="T221" s="1667"/>
      <c r="U221" s="1689"/>
      <c r="V221" s="1689"/>
      <c r="W221" s="1689"/>
      <c r="X221" s="1689"/>
      <c r="Y221" s="1689"/>
      <c r="Z221" s="1689"/>
      <c r="AA221" s="1689"/>
      <c r="AB221" s="1689"/>
      <c r="AC221" s="1689"/>
      <c r="AD221" s="1689"/>
      <c r="AE221" s="1689"/>
      <c r="AF221" s="1689"/>
      <c r="AG221" s="1689"/>
      <c r="AH221" s="1689"/>
      <c r="AI221" s="1689"/>
      <c r="AJ221" s="1689"/>
      <c r="AK221" s="1689"/>
      <c r="AL221" s="1689"/>
      <c r="AM221" s="1689"/>
      <c r="AN221" s="1689"/>
      <c r="AO221" s="1689"/>
      <c r="AP221" s="1689"/>
      <c r="AQ221" s="1689"/>
      <c r="AR221" s="1689"/>
      <c r="AS221" s="1689"/>
      <c r="AT221" s="1689"/>
      <c r="AU221" s="1689"/>
      <c r="AV221" s="1689"/>
      <c r="AW221" s="1689"/>
      <c r="AX221" s="1689"/>
      <c r="AY221" s="1689"/>
      <c r="AZ221" s="1689"/>
      <c r="BA221" s="1689"/>
      <c r="BB221" s="1689"/>
      <c r="BC221" s="1689"/>
      <c r="BD221" s="1689"/>
      <c r="BE221" s="1689"/>
      <c r="BF221" s="1689"/>
      <c r="BG221" s="90"/>
    </row>
    <row r="222" spans="7:59" s="91" customFormat="1" ht="12.75">
      <c r="G222" s="90"/>
      <c r="H222" s="1667"/>
      <c r="I222" s="1667"/>
      <c r="J222" s="1667"/>
      <c r="K222" s="1667"/>
      <c r="L222" s="1667"/>
      <c r="M222" s="1667"/>
      <c r="N222" s="1667"/>
      <c r="O222" s="1667"/>
      <c r="P222" s="1667"/>
      <c r="Q222" s="1667"/>
      <c r="R222" s="1667"/>
      <c r="S222" s="1667"/>
      <c r="T222" s="1667"/>
      <c r="U222" s="1689"/>
      <c r="V222" s="1689"/>
      <c r="W222" s="1689"/>
      <c r="X222" s="1689"/>
      <c r="Y222" s="1689"/>
      <c r="Z222" s="1689"/>
      <c r="AA222" s="1689"/>
      <c r="AB222" s="1689"/>
      <c r="AC222" s="1689"/>
      <c r="AD222" s="1689"/>
      <c r="AE222" s="1689"/>
      <c r="AF222" s="1689"/>
      <c r="AG222" s="1689"/>
      <c r="AH222" s="1689"/>
      <c r="AI222" s="1689"/>
      <c r="AJ222" s="1689"/>
      <c r="AK222" s="1689"/>
      <c r="AL222" s="1689"/>
      <c r="AM222" s="1689"/>
      <c r="AN222" s="1689"/>
      <c r="AO222" s="1689"/>
      <c r="AP222" s="1689"/>
      <c r="AQ222" s="1689"/>
      <c r="AR222" s="1689"/>
      <c r="AS222" s="1689"/>
      <c r="AT222" s="1689"/>
      <c r="AU222" s="1689"/>
      <c r="AV222" s="1689"/>
      <c r="AW222" s="1689"/>
      <c r="AX222" s="1689"/>
      <c r="AY222" s="1689"/>
      <c r="AZ222" s="1689"/>
      <c r="BA222" s="1689"/>
      <c r="BB222" s="1689"/>
      <c r="BC222" s="1689"/>
      <c r="BD222" s="1689"/>
      <c r="BE222" s="1689"/>
      <c r="BF222" s="1689"/>
      <c r="BG222" s="90"/>
    </row>
    <row r="223" spans="7:59" s="91" customFormat="1" ht="12.75">
      <c r="G223" s="90"/>
      <c r="H223" s="1667"/>
      <c r="I223" s="1667"/>
      <c r="J223" s="1667"/>
      <c r="K223" s="1667"/>
      <c r="L223" s="1667"/>
      <c r="M223" s="1667"/>
      <c r="N223" s="1667"/>
      <c r="O223" s="1667"/>
      <c r="P223" s="1667"/>
      <c r="Q223" s="1667"/>
      <c r="R223" s="1667"/>
      <c r="S223" s="1667"/>
      <c r="T223" s="1667"/>
      <c r="U223" s="1689"/>
      <c r="V223" s="1689"/>
      <c r="W223" s="1689"/>
      <c r="X223" s="1689"/>
      <c r="Y223" s="1689"/>
      <c r="Z223" s="1689"/>
      <c r="AA223" s="1689"/>
      <c r="AB223" s="1689"/>
      <c r="AC223" s="1689"/>
      <c r="AD223" s="1689"/>
      <c r="AE223" s="1689"/>
      <c r="AF223" s="1689"/>
      <c r="AG223" s="1689"/>
      <c r="AH223" s="1689"/>
      <c r="AI223" s="1689"/>
      <c r="AJ223" s="1689"/>
      <c r="AK223" s="1689"/>
      <c r="AL223" s="1689"/>
      <c r="AM223" s="1689"/>
      <c r="AN223" s="1689"/>
      <c r="AO223" s="1689"/>
      <c r="AP223" s="1689"/>
      <c r="AQ223" s="1689"/>
      <c r="AR223" s="1689"/>
      <c r="AS223" s="1689"/>
      <c r="AT223" s="1689"/>
      <c r="AU223" s="1689"/>
      <c r="AV223" s="1689"/>
      <c r="AW223" s="1689"/>
      <c r="AX223" s="1689"/>
      <c r="AY223" s="1689"/>
      <c r="AZ223" s="1689"/>
      <c r="BA223" s="1689"/>
      <c r="BB223" s="1689"/>
      <c r="BC223" s="1689"/>
      <c r="BD223" s="1689"/>
      <c r="BE223" s="1689"/>
      <c r="BF223" s="1689"/>
      <c r="BG223" s="90"/>
    </row>
    <row r="224" spans="7:59" s="91" customFormat="1" ht="12.75">
      <c r="G224" s="90"/>
      <c r="H224" s="1667"/>
      <c r="I224" s="1667"/>
      <c r="J224" s="1667"/>
      <c r="K224" s="1667"/>
      <c r="L224" s="1667"/>
      <c r="M224" s="1667"/>
      <c r="N224" s="1667"/>
      <c r="O224" s="1667"/>
      <c r="P224" s="1667"/>
      <c r="Q224" s="1667"/>
      <c r="R224" s="1667"/>
      <c r="S224" s="1667"/>
      <c r="T224" s="1667"/>
      <c r="U224" s="1689"/>
      <c r="V224" s="1689"/>
      <c r="W224" s="1689"/>
      <c r="X224" s="1689"/>
      <c r="Y224" s="1689"/>
      <c r="Z224" s="1689"/>
      <c r="AA224" s="1689"/>
      <c r="AB224" s="1689"/>
      <c r="AC224" s="1689"/>
      <c r="AD224" s="1689"/>
      <c r="AE224" s="1689"/>
      <c r="AF224" s="1689"/>
      <c r="AG224" s="1689"/>
      <c r="AH224" s="1689"/>
      <c r="AI224" s="1689"/>
      <c r="AJ224" s="1689"/>
      <c r="AK224" s="1689"/>
      <c r="AL224" s="1689"/>
      <c r="AM224" s="1689"/>
      <c r="AN224" s="1689"/>
      <c r="AO224" s="1689"/>
      <c r="AP224" s="1689"/>
      <c r="AQ224" s="1689"/>
      <c r="AR224" s="1689"/>
      <c r="AS224" s="1689"/>
      <c r="AT224" s="1689"/>
      <c r="AU224" s="1689"/>
      <c r="AV224" s="1689"/>
      <c r="AW224" s="1689"/>
      <c r="AX224" s="1689"/>
      <c r="AY224" s="1689"/>
      <c r="AZ224" s="1689"/>
      <c r="BA224" s="1689"/>
      <c r="BB224" s="1689"/>
      <c r="BC224" s="1689"/>
      <c r="BD224" s="1689"/>
      <c r="BE224" s="1689"/>
      <c r="BF224" s="1689"/>
      <c r="BG224" s="90"/>
    </row>
    <row r="225" spans="7:59" s="91" customFormat="1" ht="12.75">
      <c r="G225" s="90"/>
      <c r="H225" s="1667"/>
      <c r="I225" s="1667"/>
      <c r="J225" s="1667"/>
      <c r="K225" s="1667"/>
      <c r="L225" s="1667"/>
      <c r="M225" s="1667"/>
      <c r="N225" s="1667"/>
      <c r="O225" s="1667"/>
      <c r="P225" s="1667"/>
      <c r="Q225" s="1667"/>
      <c r="R225" s="1667"/>
      <c r="S225" s="1667"/>
      <c r="T225" s="1667"/>
      <c r="U225" s="1689"/>
      <c r="V225" s="1689"/>
      <c r="W225" s="1689"/>
      <c r="X225" s="1689"/>
      <c r="Y225" s="1689"/>
      <c r="Z225" s="1689"/>
      <c r="AA225" s="1689"/>
      <c r="AB225" s="1689"/>
      <c r="AC225" s="1689"/>
      <c r="AD225" s="1689"/>
      <c r="AE225" s="1689"/>
      <c r="AF225" s="1689"/>
      <c r="AG225" s="1689"/>
      <c r="AH225" s="1689"/>
      <c r="AI225" s="1689"/>
      <c r="AJ225" s="1689"/>
      <c r="AK225" s="1689"/>
      <c r="AL225" s="1689"/>
      <c r="AM225" s="1689"/>
      <c r="AN225" s="1689"/>
      <c r="AO225" s="1689"/>
      <c r="AP225" s="1689"/>
      <c r="AQ225" s="1689"/>
      <c r="AR225" s="1689"/>
      <c r="AS225" s="1689"/>
      <c r="AT225" s="1689"/>
      <c r="AU225" s="1689"/>
      <c r="AV225" s="1689"/>
      <c r="AW225" s="1689"/>
      <c r="AX225" s="1689"/>
      <c r="AY225" s="1689"/>
      <c r="AZ225" s="1689"/>
      <c r="BA225" s="1690"/>
      <c r="BB225" s="1689"/>
      <c r="BC225" s="1689"/>
      <c r="BD225" s="1689"/>
      <c r="BE225" s="1689"/>
      <c r="BF225" s="1689"/>
      <c r="BG225" s="90"/>
    </row>
    <row r="226" spans="7:59" s="91" customFormat="1" ht="15.75">
      <c r="G226" s="90"/>
      <c r="H226" s="1668"/>
      <c r="I226" s="1668"/>
      <c r="J226" s="1668"/>
      <c r="K226" s="1668"/>
      <c r="L226" s="1668"/>
      <c r="M226" s="1668"/>
      <c r="N226" s="1668"/>
      <c r="O226" s="1668"/>
      <c r="P226" s="1668"/>
      <c r="Q226" s="1668"/>
      <c r="R226" s="1668"/>
      <c r="S226" s="1668"/>
      <c r="T226" s="1668"/>
      <c r="U226" s="1689"/>
      <c r="V226" s="1689"/>
      <c r="W226" s="1689"/>
      <c r="X226" s="1689"/>
      <c r="Y226" s="1689"/>
      <c r="Z226" s="1689"/>
      <c r="AA226" s="1689"/>
      <c r="AB226" s="1689"/>
      <c r="AC226" s="1689"/>
      <c r="AD226" s="1689"/>
      <c r="AE226" s="1689"/>
      <c r="AF226" s="1689"/>
      <c r="AG226" s="1689"/>
      <c r="AH226" s="1689"/>
      <c r="AI226" s="1689"/>
      <c r="AJ226" s="1689"/>
      <c r="AK226" s="1689"/>
      <c r="AL226" s="1689"/>
      <c r="AM226" s="1689"/>
      <c r="AN226" s="1689"/>
      <c r="AO226" s="1689"/>
      <c r="AP226" s="1689"/>
      <c r="AQ226" s="1689"/>
      <c r="AR226" s="1689"/>
      <c r="AS226" s="1689"/>
      <c r="AT226" s="1689"/>
      <c r="AU226" s="1689"/>
      <c r="AV226" s="1689"/>
      <c r="AW226" s="1689"/>
      <c r="AX226" s="1689"/>
      <c r="AY226" s="1689"/>
      <c r="AZ226" s="1689"/>
      <c r="BA226" s="1689"/>
      <c r="BB226" s="1689"/>
      <c r="BC226" s="1689"/>
      <c r="BD226" s="1689"/>
      <c r="BE226" s="1689"/>
      <c r="BF226" s="1689"/>
      <c r="BG226" s="90"/>
    </row>
    <row r="227" spans="8:59" s="91" customFormat="1" ht="12.75"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</row>
    <row r="228" spans="8:59" s="91" customFormat="1" ht="12.75">
      <c r="H228" s="94"/>
      <c r="I228" s="94"/>
      <c r="J228" s="1654"/>
      <c r="K228" s="1654"/>
      <c r="L228" s="1654"/>
      <c r="M228" s="1654"/>
      <c r="N228" s="1654"/>
      <c r="O228" s="1654"/>
      <c r="P228" s="1654"/>
      <c r="Q228" s="1654"/>
      <c r="R228" s="1654"/>
      <c r="S228" s="1654"/>
      <c r="T228" s="1654"/>
      <c r="U228" s="1654"/>
      <c r="V228" s="1654"/>
      <c r="W228" s="1654"/>
      <c r="X228" s="1654"/>
      <c r="Y228" s="1654"/>
      <c r="Z228" s="1654"/>
      <c r="AA228" s="1654"/>
      <c r="AB228" s="1654"/>
      <c r="AC228" s="1654"/>
      <c r="AD228" s="1654"/>
      <c r="AE228" s="1654"/>
      <c r="AF228" s="1654"/>
      <c r="AG228" s="1654"/>
      <c r="AH228" s="1654"/>
      <c r="AI228" s="1654"/>
      <c r="AJ228" s="1654"/>
      <c r="AK228" s="1654"/>
      <c r="AL228" s="1654"/>
      <c r="AM228" s="1654"/>
      <c r="AN228" s="1654"/>
      <c r="AO228" s="1654"/>
      <c r="AP228" s="1654"/>
      <c r="AQ228" s="1654"/>
      <c r="AR228" s="1654"/>
      <c r="AS228" s="1654"/>
      <c r="AT228" s="165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</row>
    <row r="229" spans="8:59" s="91" customFormat="1" ht="18"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118"/>
      <c r="AT229" s="118"/>
      <c r="AU229" s="118"/>
      <c r="AV229" s="118"/>
      <c r="AW229" s="118"/>
      <c r="AX229" s="118"/>
      <c r="AY229" s="118"/>
      <c r="AZ229" s="118"/>
      <c r="BA229" s="118"/>
      <c r="BB229" s="118"/>
      <c r="BC229" s="118"/>
      <c r="BD229" s="118"/>
      <c r="BE229" s="118"/>
      <c r="BF229" s="118"/>
      <c r="BG229" s="118"/>
    </row>
    <row r="230" spans="7:57" s="91" customFormat="1" ht="18">
      <c r="G230" s="94"/>
      <c r="H230" s="1686"/>
      <c r="I230" s="1686"/>
      <c r="J230" s="1686"/>
      <c r="K230" s="1686"/>
      <c r="L230" s="1686"/>
      <c r="M230" s="1686"/>
      <c r="N230" s="1686"/>
      <c r="O230" s="1686"/>
      <c r="P230" s="1686"/>
      <c r="Q230" s="1686"/>
      <c r="R230" s="1686"/>
      <c r="S230" s="1686"/>
      <c r="T230" s="1686"/>
      <c r="U230" s="1686"/>
      <c r="V230" s="1686"/>
      <c r="W230" s="1686"/>
      <c r="X230" s="1686"/>
      <c r="AC230" s="1686"/>
      <c r="AD230" s="1687"/>
      <c r="AE230" s="1687"/>
      <c r="AF230" s="1687"/>
      <c r="AG230" s="1687"/>
      <c r="AH230" s="1687"/>
      <c r="AI230" s="1687"/>
      <c r="AJ230" s="1687"/>
      <c r="AK230" s="1687"/>
      <c r="AL230" s="1687"/>
      <c r="AM230" s="1687"/>
      <c r="AN230" s="1687"/>
      <c r="AO230" s="1687"/>
      <c r="AP230" s="1687"/>
      <c r="AQ230" s="1687"/>
      <c r="AR230" s="1687"/>
      <c r="AS230" s="1687"/>
      <c r="AT230" s="1687"/>
      <c r="AU230" s="1687"/>
      <c r="AV230" s="1687"/>
      <c r="AW230" s="1687"/>
      <c r="AX230" s="1687"/>
      <c r="AY230" s="1687"/>
      <c r="AZ230" s="1687"/>
      <c r="BA230" s="1687"/>
      <c r="BB230" s="1687"/>
      <c r="BC230" s="1687"/>
      <c r="BD230" s="1687"/>
      <c r="BE230" s="1687"/>
    </row>
    <row r="231" s="91" customFormat="1" ht="12.75"/>
    <row r="232" s="91" customFormat="1" ht="12.75"/>
    <row r="233" s="91" customFormat="1" ht="12.75"/>
    <row r="234" s="91" customFormat="1" ht="12.75"/>
    <row r="235" s="91" customFormat="1" ht="12.75"/>
    <row r="236" s="91" customFormat="1" ht="12.75"/>
    <row r="237" spans="7:61" s="91" customFormat="1" ht="12.75"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19"/>
      <c r="BD237" s="119"/>
      <c r="BE237" s="119"/>
      <c r="BF237" s="119"/>
      <c r="BG237" s="119"/>
      <c r="BH237" s="119"/>
      <c r="BI237" s="119"/>
    </row>
    <row r="238" spans="7:61" s="91" customFormat="1" ht="18"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665"/>
      <c r="W238" s="1665"/>
      <c r="X238" s="1665"/>
      <c r="Y238" s="1665"/>
      <c r="Z238" s="1665"/>
      <c r="AA238" s="1665"/>
      <c r="AB238" s="1665"/>
      <c r="AC238" s="1665"/>
      <c r="AD238" s="1665"/>
      <c r="AE238" s="1665"/>
      <c r="AF238" s="1665"/>
      <c r="AG238" s="1665"/>
      <c r="AH238" s="1665"/>
      <c r="AI238" s="1665"/>
      <c r="AJ238" s="1665"/>
      <c r="AK238" s="1665"/>
      <c r="AL238" s="1665"/>
      <c r="AM238" s="1665"/>
      <c r="AN238" s="1665"/>
      <c r="AO238" s="1665"/>
      <c r="AP238" s="1665"/>
      <c r="AQ238" s="1665"/>
      <c r="AR238" s="1665"/>
      <c r="AS238" s="1665"/>
      <c r="AT238" s="1665"/>
      <c r="AU238" s="1665"/>
      <c r="AV238" s="1665"/>
      <c r="AW238" s="1665"/>
      <c r="AX238" s="1665"/>
      <c r="AY238" s="1665"/>
      <c r="AZ238" s="1665"/>
      <c r="BA238" s="1665"/>
      <c r="BB238" s="1665"/>
      <c r="BC238" s="1665"/>
      <c r="BD238" s="1665"/>
      <c r="BE238" s="1665"/>
      <c r="BF238" s="1665"/>
      <c r="BG238" s="119"/>
      <c r="BH238" s="119"/>
      <c r="BI238" s="119"/>
    </row>
    <row r="239" spans="7:61" s="91" customFormat="1" ht="12.75">
      <c r="G239" s="1662"/>
      <c r="H239" s="1666"/>
      <c r="I239" s="1666"/>
      <c r="J239" s="1666"/>
      <c r="K239" s="1666"/>
      <c r="L239" s="1666"/>
      <c r="M239" s="1666"/>
      <c r="N239" s="1666"/>
      <c r="O239" s="1666"/>
      <c r="P239" s="1666"/>
      <c r="Q239" s="1666"/>
      <c r="R239" s="1666"/>
      <c r="S239" s="1666"/>
      <c r="T239" s="1666"/>
      <c r="U239" s="1666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</row>
    <row r="240" spans="7:61" s="91" customFormat="1" ht="18">
      <c r="G240" s="1683"/>
      <c r="H240" s="1683"/>
      <c r="I240" s="1683"/>
      <c r="J240" s="1683"/>
      <c r="K240" s="1683"/>
      <c r="L240" s="1683"/>
      <c r="M240" s="1683"/>
      <c r="N240" s="1683"/>
      <c r="O240" s="1683"/>
      <c r="P240" s="1683"/>
      <c r="Q240" s="1683"/>
      <c r="R240" s="1683"/>
      <c r="S240" s="1683"/>
      <c r="T240" s="1683"/>
      <c r="U240" s="1683"/>
      <c r="V240" s="1688"/>
      <c r="W240" s="1688"/>
      <c r="X240" s="1688"/>
      <c r="Y240" s="1688"/>
      <c r="Z240" s="1688"/>
      <c r="AA240" s="1688"/>
      <c r="AB240" s="1688"/>
      <c r="AC240" s="1688"/>
      <c r="AD240" s="1688"/>
      <c r="AE240" s="1688"/>
      <c r="AF240" s="1688"/>
      <c r="AG240" s="1688"/>
      <c r="AH240" s="1688"/>
      <c r="AI240" s="1688"/>
      <c r="AJ240" s="1688"/>
      <c r="AK240" s="1688"/>
      <c r="AL240" s="1688"/>
      <c r="AM240" s="1688"/>
      <c r="AN240" s="1688"/>
      <c r="AO240" s="1688"/>
      <c r="AP240" s="1688"/>
      <c r="AQ240" s="1688"/>
      <c r="AR240" s="1688"/>
      <c r="AS240" s="1688"/>
      <c r="AT240" s="1688"/>
      <c r="AU240" s="1688"/>
      <c r="AV240" s="1688"/>
      <c r="AW240" s="1688"/>
      <c r="AX240" s="1688"/>
      <c r="AY240" s="1688"/>
      <c r="AZ240" s="1688"/>
      <c r="BA240" s="1688"/>
      <c r="BB240" s="1688"/>
      <c r="BC240" s="1688"/>
      <c r="BD240" s="1688"/>
      <c r="BE240" s="1688"/>
      <c r="BF240" s="1688"/>
      <c r="BG240" s="1688"/>
      <c r="BH240" s="120"/>
      <c r="BI240" s="119"/>
    </row>
    <row r="241" spans="7:61" s="91" customFormat="1" ht="18.75">
      <c r="G241" s="1683"/>
      <c r="H241" s="1683"/>
      <c r="I241" s="1683"/>
      <c r="J241" s="1683"/>
      <c r="K241" s="1683"/>
      <c r="L241" s="1683"/>
      <c r="M241" s="1683"/>
      <c r="N241" s="1683"/>
      <c r="O241" s="1683"/>
      <c r="P241" s="1683"/>
      <c r="Q241" s="1683"/>
      <c r="R241" s="1683"/>
      <c r="S241" s="1683"/>
      <c r="T241" s="1683"/>
      <c r="U241" s="1683"/>
      <c r="V241" s="1684"/>
      <c r="W241" s="1684"/>
      <c r="X241" s="1684"/>
      <c r="Y241" s="1684"/>
      <c r="Z241" s="1684"/>
      <c r="AA241" s="1684"/>
      <c r="AB241" s="1684"/>
      <c r="AC241" s="1684"/>
      <c r="AD241" s="1684"/>
      <c r="AE241" s="1684"/>
      <c r="AF241" s="1684"/>
      <c r="AG241" s="1684"/>
      <c r="AH241" s="1684"/>
      <c r="AI241" s="1684"/>
      <c r="AJ241" s="1684"/>
      <c r="AK241" s="1684"/>
      <c r="AL241" s="1684"/>
      <c r="AM241" s="1684"/>
      <c r="AN241" s="1684"/>
      <c r="AO241" s="1684"/>
      <c r="AP241" s="1684"/>
      <c r="AQ241" s="1684"/>
      <c r="AR241" s="1684"/>
      <c r="AS241" s="1684"/>
      <c r="AT241" s="1684"/>
      <c r="AU241" s="1684"/>
      <c r="AV241" s="1684"/>
      <c r="AW241" s="1684"/>
      <c r="AX241" s="1684"/>
      <c r="AY241" s="1684"/>
      <c r="AZ241" s="1684"/>
      <c r="BA241" s="1684"/>
      <c r="BB241" s="1684"/>
      <c r="BC241" s="1684"/>
      <c r="BD241" s="1684"/>
      <c r="BE241" s="1684"/>
      <c r="BF241" s="1684"/>
      <c r="BG241" s="1684"/>
      <c r="BH241" s="120"/>
      <c r="BI241" s="119"/>
    </row>
    <row r="242" spans="7:61" s="91" customFormat="1" ht="18"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2"/>
      <c r="U242" s="122"/>
      <c r="V242" s="1665"/>
      <c r="W242" s="1665"/>
      <c r="X242" s="1665"/>
      <c r="Y242" s="1665"/>
      <c r="Z242" s="1665"/>
      <c r="AA242" s="1665"/>
      <c r="AB242" s="1665"/>
      <c r="AC242" s="1665"/>
      <c r="AD242" s="1665"/>
      <c r="AE242" s="1665"/>
      <c r="AF242" s="1665"/>
      <c r="AG242" s="1665"/>
      <c r="AH242" s="1665"/>
      <c r="AI242" s="1665"/>
      <c r="AJ242" s="1665"/>
      <c r="AK242" s="1665"/>
      <c r="AL242" s="1665"/>
      <c r="AM242" s="1665"/>
      <c r="AN242" s="1665"/>
      <c r="AO242" s="1665"/>
      <c r="AP242" s="1665"/>
      <c r="AQ242" s="1665"/>
      <c r="AR242" s="1665"/>
      <c r="AS242" s="1665"/>
      <c r="AT242" s="1665"/>
      <c r="AU242" s="1665"/>
      <c r="AV242" s="1665"/>
      <c r="AW242" s="1665"/>
      <c r="AX242" s="1665"/>
      <c r="AY242" s="1665"/>
      <c r="AZ242" s="1665"/>
      <c r="BA242" s="1665"/>
      <c r="BB242" s="1665"/>
      <c r="BC242" s="1665"/>
      <c r="BD242" s="1665"/>
      <c r="BE242" s="1665"/>
      <c r="BF242" s="1665"/>
      <c r="BG242" s="1665"/>
      <c r="BH242" s="120"/>
      <c r="BI242" s="119"/>
    </row>
    <row r="243" spans="7:61" s="91" customFormat="1" ht="18"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2"/>
      <c r="U243" s="122"/>
      <c r="V243" s="1665"/>
      <c r="W243" s="1665"/>
      <c r="X243" s="1665"/>
      <c r="Y243" s="1665"/>
      <c r="Z243" s="1665"/>
      <c r="AA243" s="1665"/>
      <c r="AB243" s="1665"/>
      <c r="AC243" s="1665"/>
      <c r="AD243" s="1665"/>
      <c r="AE243" s="1665"/>
      <c r="AF243" s="1665"/>
      <c r="AG243" s="1665"/>
      <c r="AH243" s="1665"/>
      <c r="AI243" s="1665"/>
      <c r="AJ243" s="1665"/>
      <c r="AK243" s="1665"/>
      <c r="AL243" s="1665"/>
      <c r="AM243" s="1665"/>
      <c r="AN243" s="1665"/>
      <c r="AO243" s="1665"/>
      <c r="AP243" s="1665"/>
      <c r="AQ243" s="1665"/>
      <c r="AR243" s="1665"/>
      <c r="AS243" s="1665"/>
      <c r="AT243" s="1665"/>
      <c r="AU243" s="1665"/>
      <c r="AV243" s="1665"/>
      <c r="AW243" s="1665"/>
      <c r="AX243" s="1665"/>
      <c r="AY243" s="1665"/>
      <c r="AZ243" s="1665"/>
      <c r="BA243" s="1665"/>
      <c r="BB243" s="1665"/>
      <c r="BC243" s="1665"/>
      <c r="BD243" s="1665"/>
      <c r="BE243" s="1665"/>
      <c r="BF243" s="1665"/>
      <c r="BG243" s="1665"/>
      <c r="BH243" s="120"/>
      <c r="BI243" s="119"/>
    </row>
    <row r="244" spans="7:61" s="91" customFormat="1" ht="18"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2"/>
      <c r="U244" s="122"/>
      <c r="V244" s="1665"/>
      <c r="W244" s="1665"/>
      <c r="X244" s="1665"/>
      <c r="Y244" s="1665"/>
      <c r="Z244" s="1665"/>
      <c r="AA244" s="1665"/>
      <c r="AB244" s="1665"/>
      <c r="AC244" s="1665"/>
      <c r="AD244" s="1665"/>
      <c r="AE244" s="1665"/>
      <c r="AF244" s="1665"/>
      <c r="AG244" s="1665"/>
      <c r="AH244" s="1665"/>
      <c r="AI244" s="1665"/>
      <c r="AJ244" s="1665"/>
      <c r="AK244" s="1665"/>
      <c r="AL244" s="1665"/>
      <c r="AM244" s="1665"/>
      <c r="AN244" s="1665"/>
      <c r="AO244" s="1665"/>
      <c r="AP244" s="1665"/>
      <c r="AQ244" s="1665"/>
      <c r="AR244" s="1665"/>
      <c r="AS244" s="1665"/>
      <c r="AT244" s="1665"/>
      <c r="AU244" s="1665"/>
      <c r="AV244" s="122"/>
      <c r="AW244" s="122"/>
      <c r="AX244" s="122"/>
      <c r="AY244" s="122"/>
      <c r="AZ244" s="122"/>
      <c r="BA244" s="122"/>
      <c r="BB244" s="122"/>
      <c r="BC244" s="122"/>
      <c r="BD244" s="122"/>
      <c r="BE244" s="122"/>
      <c r="BF244" s="122"/>
      <c r="BG244" s="122"/>
      <c r="BH244" s="120"/>
      <c r="BI244" s="119"/>
    </row>
    <row r="245" spans="7:61" s="91" customFormat="1" ht="18"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685"/>
      <c r="R245" s="1675"/>
      <c r="S245" s="1675"/>
      <c r="T245" s="1675"/>
      <c r="U245" s="1675"/>
      <c r="V245" s="1675"/>
      <c r="W245" s="1675"/>
      <c r="X245" s="1675"/>
      <c r="Y245" s="1675"/>
      <c r="Z245" s="123"/>
      <c r="AA245" s="1675"/>
      <c r="AB245" s="1675"/>
      <c r="AC245" s="1675"/>
      <c r="AD245" s="123"/>
      <c r="AE245" s="1675"/>
      <c r="AF245" s="1675"/>
      <c r="AG245" s="1675"/>
      <c r="AH245" s="1675"/>
      <c r="AI245" s="1675"/>
      <c r="AJ245" s="1675"/>
      <c r="AK245" s="1675"/>
      <c r="AL245" s="1675"/>
      <c r="AM245" s="123"/>
      <c r="AN245" s="1675"/>
      <c r="AO245" s="1675"/>
      <c r="AP245" s="1675"/>
      <c r="AQ245" s="123"/>
      <c r="AR245" s="1675"/>
      <c r="AS245" s="1675"/>
      <c r="AT245" s="1675"/>
      <c r="AU245" s="123"/>
      <c r="AV245" s="1675"/>
      <c r="AW245" s="1675"/>
      <c r="AX245" s="1675"/>
      <c r="AY245" s="1675"/>
      <c r="AZ245" s="123"/>
      <c r="BA245" s="1675"/>
      <c r="BB245" s="1675"/>
      <c r="BC245" s="1675"/>
      <c r="BD245" s="123"/>
      <c r="BE245" s="1675"/>
      <c r="BF245" s="1675"/>
      <c r="BG245" s="1675"/>
      <c r="BH245" s="1675"/>
      <c r="BI245" s="1675"/>
    </row>
    <row r="246" spans="7:61" s="91" customFormat="1" ht="14.25"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685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123"/>
      <c r="AP246" s="123"/>
      <c r="AQ246" s="123"/>
      <c r="AR246" s="123"/>
      <c r="AS246" s="123"/>
      <c r="AT246" s="123"/>
      <c r="AU246" s="123"/>
      <c r="AV246" s="123"/>
      <c r="AW246" s="123"/>
      <c r="AX246" s="123"/>
      <c r="AY246" s="123"/>
      <c r="AZ246" s="123"/>
      <c r="BA246" s="123"/>
      <c r="BB246" s="123"/>
      <c r="BC246" s="123"/>
      <c r="BD246" s="123"/>
      <c r="BE246" s="123"/>
      <c r="BF246" s="123"/>
      <c r="BG246" s="123"/>
      <c r="BH246" s="125"/>
      <c r="BI246" s="123"/>
    </row>
    <row r="247" spans="7:61" s="91" customFormat="1" ht="14.25"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685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  <c r="AC247" s="123"/>
      <c r="AD247" s="123"/>
      <c r="AE247" s="123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123"/>
      <c r="AP247" s="123"/>
      <c r="AQ247" s="123"/>
      <c r="AR247" s="123"/>
      <c r="AS247" s="123"/>
      <c r="AT247" s="123"/>
      <c r="AU247" s="123"/>
      <c r="AV247" s="123"/>
      <c r="AW247" s="123"/>
      <c r="AX247" s="123"/>
      <c r="AY247" s="123"/>
      <c r="AZ247" s="123"/>
      <c r="BA247" s="123"/>
      <c r="BB247" s="123"/>
      <c r="BC247" s="123"/>
      <c r="BD247" s="123"/>
      <c r="BE247" s="123"/>
      <c r="BF247" s="123"/>
      <c r="BG247" s="123"/>
      <c r="BH247" s="125"/>
      <c r="BI247" s="123"/>
    </row>
    <row r="248" spans="7:61" s="91" customFormat="1" ht="14.25"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123"/>
      <c r="AP248" s="123"/>
      <c r="AQ248" s="123"/>
      <c r="AR248" s="123"/>
      <c r="AS248" s="123"/>
      <c r="AT248" s="123"/>
      <c r="AU248" s="123"/>
      <c r="AV248" s="123"/>
      <c r="AW248" s="123"/>
      <c r="AX248" s="123"/>
      <c r="AY248" s="123"/>
      <c r="AZ248" s="123"/>
      <c r="BA248" s="123"/>
      <c r="BB248" s="123"/>
      <c r="BC248" s="123"/>
      <c r="BD248" s="123"/>
      <c r="BE248" s="123"/>
      <c r="BF248" s="123"/>
      <c r="BG248" s="123"/>
      <c r="BH248" s="125"/>
      <c r="BI248" s="125"/>
    </row>
    <row r="249" spans="7:61" s="91" customFormat="1" ht="14.25"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07"/>
      <c r="R249" s="107"/>
      <c r="S249" s="107"/>
      <c r="T249" s="107"/>
      <c r="U249" s="107"/>
      <c r="V249" s="107"/>
      <c r="W249" s="107"/>
      <c r="X249" s="107"/>
      <c r="Y249" s="107"/>
      <c r="Z249" s="1667"/>
      <c r="AA249" s="1667"/>
      <c r="AB249" s="1667"/>
      <c r="AC249" s="1667"/>
      <c r="AD249" s="1667"/>
      <c r="AE249" s="1667"/>
      <c r="AF249" s="1667"/>
      <c r="AG249" s="1667"/>
      <c r="AH249" s="1667"/>
      <c r="AI249" s="1667"/>
      <c r="AJ249" s="1667"/>
      <c r="AK249" s="1667"/>
      <c r="AL249" s="1667"/>
      <c r="AM249" s="1667"/>
      <c r="AN249" s="1667"/>
      <c r="AO249" s="1667"/>
      <c r="AP249" s="1667"/>
      <c r="AQ249" s="1667"/>
      <c r="AR249" s="1667"/>
      <c r="AS249" s="1667"/>
      <c r="AT249" s="1667"/>
      <c r="AU249" s="1667"/>
      <c r="AV249" s="1667"/>
      <c r="AW249" s="1667"/>
      <c r="AX249" s="1667"/>
      <c r="AY249" s="1667"/>
      <c r="AZ249" s="1667"/>
      <c r="BA249" s="1667"/>
      <c r="BB249" s="1667"/>
      <c r="BC249" s="1667"/>
      <c r="BD249" s="1667"/>
      <c r="BE249" s="1667"/>
      <c r="BF249" s="1667"/>
      <c r="BG249" s="1667"/>
      <c r="BH249" s="1667"/>
      <c r="BI249" s="114"/>
    </row>
    <row r="250" spans="7:61" s="91" customFormat="1" ht="15.75"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  <c r="AQ250" s="115"/>
      <c r="AR250" s="115"/>
      <c r="AS250" s="115"/>
      <c r="AT250" s="115"/>
      <c r="AU250" s="115"/>
      <c r="AV250" s="115"/>
      <c r="AW250" s="115"/>
      <c r="AX250" s="115"/>
      <c r="AY250" s="115"/>
      <c r="AZ250" s="115"/>
      <c r="BA250" s="115"/>
      <c r="BB250" s="115"/>
      <c r="BC250" s="114"/>
      <c r="BD250" s="114"/>
      <c r="BE250" s="114"/>
      <c r="BF250" s="114"/>
      <c r="BG250" s="114"/>
      <c r="BH250" s="114"/>
      <c r="BI250" s="114"/>
    </row>
    <row r="251" spans="7:61" s="91" customFormat="1" ht="12.75">
      <c r="G251" s="1680"/>
      <c r="H251" s="1681"/>
      <c r="I251" s="1681"/>
      <c r="J251" s="1681"/>
      <c r="K251" s="1681"/>
      <c r="L251" s="1681"/>
      <c r="M251" s="1681"/>
      <c r="N251" s="1681"/>
      <c r="O251" s="1681"/>
      <c r="P251" s="1681"/>
      <c r="Q251" s="1681"/>
      <c r="R251" s="1681"/>
      <c r="S251" s="1681"/>
      <c r="T251" s="1681"/>
      <c r="U251" s="1662"/>
      <c r="V251" s="1662"/>
      <c r="W251" s="1662"/>
      <c r="X251" s="1662"/>
      <c r="Y251" s="1662"/>
      <c r="Z251" s="1662"/>
      <c r="AA251" s="1662"/>
      <c r="AB251" s="1662"/>
      <c r="AC251" s="1662"/>
      <c r="AD251" s="1662"/>
      <c r="AE251" s="1662"/>
      <c r="AF251" s="1662"/>
      <c r="AG251" s="1662"/>
      <c r="AH251" s="1662"/>
      <c r="AI251" s="1662"/>
      <c r="AJ251" s="1662"/>
      <c r="AK251" s="1662"/>
      <c r="AL251" s="1662"/>
      <c r="AM251" s="1662"/>
      <c r="AN251" s="1662"/>
      <c r="AO251" s="1662"/>
      <c r="AP251" s="1666"/>
      <c r="AQ251" s="1666"/>
      <c r="AR251" s="1666"/>
      <c r="AS251" s="1666"/>
      <c r="AT251" s="1666"/>
      <c r="AU251" s="1666"/>
      <c r="AV251" s="1666"/>
      <c r="AW251" s="1666"/>
      <c r="AX251" s="1666"/>
      <c r="AY251" s="1666"/>
      <c r="AZ251" s="1666"/>
      <c r="BA251" s="1666"/>
      <c r="BB251" s="1666"/>
      <c r="BC251" s="1666"/>
      <c r="BD251" s="1666"/>
      <c r="BE251" s="1666"/>
      <c r="BF251" s="1666"/>
      <c r="BG251" s="1666"/>
      <c r="BH251" s="1666"/>
      <c r="BI251" s="119"/>
    </row>
    <row r="252" spans="7:61" s="91" customFormat="1" ht="12.75">
      <c r="G252" s="1680"/>
      <c r="H252" s="1681"/>
      <c r="I252" s="1681"/>
      <c r="J252" s="1681"/>
      <c r="K252" s="1681"/>
      <c r="L252" s="1681"/>
      <c r="M252" s="1681"/>
      <c r="N252" s="1681"/>
      <c r="O252" s="1681"/>
      <c r="P252" s="1681"/>
      <c r="Q252" s="1681"/>
      <c r="R252" s="1681"/>
      <c r="S252" s="1681"/>
      <c r="T252" s="1681"/>
      <c r="U252" s="1669"/>
      <c r="V252" s="1669"/>
      <c r="W252" s="1682"/>
      <c r="X252" s="1682"/>
      <c r="Y252" s="1669"/>
      <c r="Z252" s="1669"/>
      <c r="AA252" s="1669"/>
      <c r="AB252" s="1669"/>
      <c r="AC252" s="1672"/>
      <c r="AD252" s="1672"/>
      <c r="AE252" s="1678"/>
      <c r="AF252" s="1679"/>
      <c r="AG252" s="1679"/>
      <c r="AH252" s="1679"/>
      <c r="AI252" s="1679"/>
      <c r="AJ252" s="1679"/>
      <c r="AK252" s="1679"/>
      <c r="AL252" s="1679"/>
      <c r="AM252" s="1672"/>
      <c r="AN252" s="1672"/>
      <c r="AO252" s="1672"/>
      <c r="AP252" s="1672"/>
      <c r="AQ252" s="1672"/>
      <c r="AR252" s="1672"/>
      <c r="AS252" s="1676"/>
      <c r="AT252" s="1677"/>
      <c r="AU252" s="1677"/>
      <c r="AV252" s="1677"/>
      <c r="AW252" s="1672"/>
      <c r="AX252" s="1672"/>
      <c r="AY252" s="1675"/>
      <c r="AZ252" s="1675"/>
      <c r="BA252" s="1675"/>
      <c r="BB252" s="1675"/>
      <c r="BC252" s="1675"/>
      <c r="BD252" s="1675"/>
      <c r="BE252" s="1675"/>
      <c r="BF252" s="1675"/>
      <c r="BG252" s="1672"/>
      <c r="BH252" s="1674"/>
      <c r="BI252" s="119"/>
    </row>
    <row r="253" spans="7:61" s="91" customFormat="1" ht="12.75">
      <c r="G253" s="1680"/>
      <c r="H253" s="1681"/>
      <c r="I253" s="1681"/>
      <c r="J253" s="1681"/>
      <c r="K253" s="1681"/>
      <c r="L253" s="1681"/>
      <c r="M253" s="1681"/>
      <c r="N253" s="1681"/>
      <c r="O253" s="1681"/>
      <c r="P253" s="1681"/>
      <c r="Q253" s="1681"/>
      <c r="R253" s="1681"/>
      <c r="S253" s="1681"/>
      <c r="T253" s="1681"/>
      <c r="U253" s="1669"/>
      <c r="V253" s="1669"/>
      <c r="W253" s="1682"/>
      <c r="X253" s="1682"/>
      <c r="Y253" s="1669"/>
      <c r="Z253" s="1669"/>
      <c r="AA253" s="1669"/>
      <c r="AB253" s="1669"/>
      <c r="AC253" s="1672"/>
      <c r="AD253" s="1672"/>
      <c r="AE253" s="1672"/>
      <c r="AF253" s="1672"/>
      <c r="AG253" s="1678"/>
      <c r="AH253" s="1677"/>
      <c r="AI253" s="1677"/>
      <c r="AJ253" s="1677"/>
      <c r="AK253" s="1677"/>
      <c r="AL253" s="1677"/>
      <c r="AM253" s="1672"/>
      <c r="AN253" s="1672"/>
      <c r="AO253" s="1672"/>
      <c r="AP253" s="1672"/>
      <c r="AQ253" s="1672"/>
      <c r="AR253" s="1672"/>
      <c r="AS253" s="1677"/>
      <c r="AT253" s="1677"/>
      <c r="AU253" s="1677"/>
      <c r="AV253" s="1677"/>
      <c r="AW253" s="1672"/>
      <c r="AX253" s="1672"/>
      <c r="AY253" s="1672"/>
      <c r="AZ253" s="1672"/>
      <c r="BA253" s="1675"/>
      <c r="BB253" s="1675"/>
      <c r="BC253" s="1675"/>
      <c r="BD253" s="1675"/>
      <c r="BE253" s="1675"/>
      <c r="BF253" s="1675"/>
      <c r="BG253" s="1672"/>
      <c r="BH253" s="1674"/>
      <c r="BI253" s="119"/>
    </row>
    <row r="254" spans="7:61" s="91" customFormat="1" ht="12.75">
      <c r="G254" s="1680"/>
      <c r="H254" s="1681"/>
      <c r="I254" s="1681"/>
      <c r="J254" s="1681"/>
      <c r="K254" s="1681"/>
      <c r="L254" s="1681"/>
      <c r="M254" s="1681"/>
      <c r="N254" s="1681"/>
      <c r="O254" s="1681"/>
      <c r="P254" s="1681"/>
      <c r="Q254" s="1681"/>
      <c r="R254" s="1681"/>
      <c r="S254" s="1681"/>
      <c r="T254" s="1681"/>
      <c r="U254" s="1669"/>
      <c r="V254" s="1669"/>
      <c r="W254" s="1682"/>
      <c r="X254" s="1682"/>
      <c r="Y254" s="1669"/>
      <c r="Z254" s="1669"/>
      <c r="AA254" s="1669"/>
      <c r="AB254" s="1669"/>
      <c r="AC254" s="1672"/>
      <c r="AD254" s="1672"/>
      <c r="AE254" s="1672"/>
      <c r="AF254" s="1672"/>
      <c r="AG254" s="1669"/>
      <c r="AH254" s="1669"/>
      <c r="AI254" s="1669"/>
      <c r="AJ254" s="1669"/>
      <c r="AK254" s="1669"/>
      <c r="AL254" s="1669"/>
      <c r="AM254" s="1672"/>
      <c r="AN254" s="1672"/>
      <c r="AO254" s="1672"/>
      <c r="AP254" s="1672"/>
      <c r="AQ254" s="1672"/>
      <c r="AR254" s="1672"/>
      <c r="AS254" s="1670"/>
      <c r="AT254" s="1671"/>
      <c r="AU254" s="1670"/>
      <c r="AV254" s="1671"/>
      <c r="AW254" s="1672"/>
      <c r="AX254" s="1672"/>
      <c r="AY254" s="1672"/>
      <c r="AZ254" s="1672"/>
      <c r="BA254" s="1673"/>
      <c r="BB254" s="1673"/>
      <c r="BC254" s="1669"/>
      <c r="BD254" s="1669"/>
      <c r="BE254" s="1669"/>
      <c r="BF254" s="1669"/>
      <c r="BG254" s="1672"/>
      <c r="BH254" s="1672"/>
      <c r="BI254" s="119"/>
    </row>
    <row r="255" spans="7:61" s="91" customFormat="1" ht="12.75">
      <c r="G255" s="1680"/>
      <c r="H255" s="1681"/>
      <c r="I255" s="1681"/>
      <c r="J255" s="1681"/>
      <c r="K255" s="1681"/>
      <c r="L255" s="1681"/>
      <c r="M255" s="1681"/>
      <c r="N255" s="1681"/>
      <c r="O255" s="1681"/>
      <c r="P255" s="1681"/>
      <c r="Q255" s="1681"/>
      <c r="R255" s="1681"/>
      <c r="S255" s="1681"/>
      <c r="T255" s="1681"/>
      <c r="U255" s="1669"/>
      <c r="V255" s="1669"/>
      <c r="W255" s="1682"/>
      <c r="X255" s="1682"/>
      <c r="Y255" s="1669"/>
      <c r="Z255" s="1669"/>
      <c r="AA255" s="1669"/>
      <c r="AB255" s="1669"/>
      <c r="AC255" s="1672"/>
      <c r="AD255" s="1672"/>
      <c r="AE255" s="1672"/>
      <c r="AF255" s="1672"/>
      <c r="AG255" s="1669"/>
      <c r="AH255" s="1669"/>
      <c r="AI255" s="1669"/>
      <c r="AJ255" s="1669"/>
      <c r="AK255" s="1669"/>
      <c r="AL255" s="1669"/>
      <c r="AM255" s="1672"/>
      <c r="AN255" s="1672"/>
      <c r="AO255" s="1672"/>
      <c r="AP255" s="1672"/>
      <c r="AQ255" s="1672"/>
      <c r="AR255" s="1672"/>
      <c r="AS255" s="1671"/>
      <c r="AT255" s="1671"/>
      <c r="AU255" s="1671"/>
      <c r="AV255" s="1671"/>
      <c r="AW255" s="1672"/>
      <c r="AX255" s="1672"/>
      <c r="AY255" s="1672"/>
      <c r="AZ255" s="1672"/>
      <c r="BA255" s="1673"/>
      <c r="BB255" s="1673"/>
      <c r="BC255" s="1669"/>
      <c r="BD255" s="1669"/>
      <c r="BE255" s="1669"/>
      <c r="BF255" s="1669"/>
      <c r="BG255" s="1672"/>
      <c r="BH255" s="1672"/>
      <c r="BI255" s="119"/>
    </row>
    <row r="256" spans="7:61" s="91" customFormat="1" ht="12.75">
      <c r="G256" s="1680"/>
      <c r="H256" s="1681"/>
      <c r="I256" s="1681"/>
      <c r="J256" s="1681"/>
      <c r="K256" s="1681"/>
      <c r="L256" s="1681"/>
      <c r="M256" s="1681"/>
      <c r="N256" s="1681"/>
      <c r="O256" s="1681"/>
      <c r="P256" s="1681"/>
      <c r="Q256" s="1681"/>
      <c r="R256" s="1681"/>
      <c r="S256" s="1681"/>
      <c r="T256" s="1681"/>
      <c r="U256" s="1669"/>
      <c r="V256" s="1669"/>
      <c r="W256" s="1682"/>
      <c r="X256" s="1682"/>
      <c r="Y256" s="1669"/>
      <c r="Z256" s="1669"/>
      <c r="AA256" s="1669"/>
      <c r="AB256" s="1669"/>
      <c r="AC256" s="1672"/>
      <c r="AD256" s="1672"/>
      <c r="AE256" s="1672"/>
      <c r="AF256" s="1672"/>
      <c r="AG256" s="1669"/>
      <c r="AH256" s="1669"/>
      <c r="AI256" s="1669"/>
      <c r="AJ256" s="1669"/>
      <c r="AK256" s="1669"/>
      <c r="AL256" s="1669"/>
      <c r="AM256" s="1672"/>
      <c r="AN256" s="1672"/>
      <c r="AO256" s="1672"/>
      <c r="AP256" s="1672"/>
      <c r="AQ256" s="1672"/>
      <c r="AR256" s="1672"/>
      <c r="AS256" s="1671"/>
      <c r="AT256" s="1671"/>
      <c r="AU256" s="1671"/>
      <c r="AV256" s="1671"/>
      <c r="AW256" s="1672"/>
      <c r="AX256" s="1672"/>
      <c r="AY256" s="1672"/>
      <c r="AZ256" s="1672"/>
      <c r="BA256" s="1673"/>
      <c r="BB256" s="1673"/>
      <c r="BC256" s="1669"/>
      <c r="BD256" s="1669"/>
      <c r="BE256" s="1669"/>
      <c r="BF256" s="1669"/>
      <c r="BG256" s="1672"/>
      <c r="BH256" s="1672"/>
      <c r="BI256" s="119"/>
    </row>
    <row r="257" spans="7:61" s="91" customFormat="1" ht="12.75">
      <c r="G257" s="114"/>
      <c r="H257" s="1662"/>
      <c r="I257" s="1662"/>
      <c r="J257" s="1662"/>
      <c r="K257" s="1662"/>
      <c r="L257" s="1662"/>
      <c r="M257" s="1662"/>
      <c r="N257" s="1662"/>
      <c r="O257" s="1662"/>
      <c r="P257" s="1662"/>
      <c r="Q257" s="1662"/>
      <c r="R257" s="1662"/>
      <c r="S257" s="1662"/>
      <c r="T257" s="1662"/>
      <c r="U257" s="1662"/>
      <c r="V257" s="1662"/>
      <c r="W257" s="1662"/>
      <c r="X257" s="1662"/>
      <c r="Y257" s="1662"/>
      <c r="Z257" s="1662"/>
      <c r="AA257" s="1662"/>
      <c r="AB257" s="1662"/>
      <c r="AC257" s="1662"/>
      <c r="AD257" s="1662"/>
      <c r="AE257" s="1662"/>
      <c r="AF257" s="1662"/>
      <c r="AG257" s="1662"/>
      <c r="AH257" s="1662"/>
      <c r="AI257" s="1662"/>
      <c r="AJ257" s="1662"/>
      <c r="AK257" s="1662"/>
      <c r="AL257" s="1662"/>
      <c r="AM257" s="1662"/>
      <c r="AN257" s="1662"/>
      <c r="AO257" s="1662"/>
      <c r="AP257" s="1662"/>
      <c r="AQ257" s="1662"/>
      <c r="AR257" s="1662"/>
      <c r="AS257" s="1662"/>
      <c r="AT257" s="1662"/>
      <c r="AU257" s="1662"/>
      <c r="AV257" s="1662"/>
      <c r="AW257" s="1664"/>
      <c r="AX257" s="1664"/>
      <c r="AY257" s="1664"/>
      <c r="AZ257" s="1664"/>
      <c r="BA257" s="1664"/>
      <c r="BB257" s="1664"/>
      <c r="BC257" s="1664"/>
      <c r="BD257" s="1664"/>
      <c r="BE257" s="1664"/>
      <c r="BF257" s="1664"/>
      <c r="BG257" s="123"/>
      <c r="BH257" s="123"/>
      <c r="BI257" s="119"/>
    </row>
    <row r="258" spans="7:61" s="91" customFormat="1" ht="12.75">
      <c r="G258" s="114"/>
      <c r="H258" s="1662"/>
      <c r="I258" s="1662"/>
      <c r="J258" s="1662"/>
      <c r="K258" s="1662"/>
      <c r="L258" s="1662"/>
      <c r="M258" s="1662"/>
      <c r="N258" s="1662"/>
      <c r="O258" s="1662"/>
      <c r="P258" s="1662"/>
      <c r="Q258" s="1662"/>
      <c r="R258" s="1662"/>
      <c r="S258" s="1662"/>
      <c r="T258" s="1662"/>
      <c r="U258" s="1662"/>
      <c r="V258" s="1662"/>
      <c r="W258" s="1662"/>
      <c r="X258" s="1662"/>
      <c r="Y258" s="1662"/>
      <c r="Z258" s="1662"/>
      <c r="AA258" s="1662"/>
      <c r="AB258" s="1662"/>
      <c r="AC258" s="1662"/>
      <c r="AD258" s="1662"/>
      <c r="AE258" s="1662"/>
      <c r="AF258" s="1662"/>
      <c r="AG258" s="1662"/>
      <c r="AH258" s="1662"/>
      <c r="AI258" s="1662"/>
      <c r="AJ258" s="1662"/>
      <c r="AK258" s="1662"/>
      <c r="AL258" s="1662"/>
      <c r="AM258" s="1662"/>
      <c r="AN258" s="1662"/>
      <c r="AO258" s="1662"/>
      <c r="AP258" s="1662"/>
      <c r="AQ258" s="1662"/>
      <c r="AR258" s="1662"/>
      <c r="AS258" s="1662"/>
      <c r="AT258" s="1662"/>
      <c r="AU258" s="1662"/>
      <c r="AV258" s="1662"/>
      <c r="AW258" s="1664"/>
      <c r="AX258" s="1664"/>
      <c r="AY258" s="1664"/>
      <c r="AZ258" s="1664"/>
      <c r="BA258" s="1664"/>
      <c r="BB258" s="1664"/>
      <c r="BC258" s="1664"/>
      <c r="BD258" s="1664"/>
      <c r="BE258" s="1664"/>
      <c r="BF258" s="1664"/>
      <c r="BG258" s="123"/>
      <c r="BH258" s="123"/>
      <c r="BI258" s="119"/>
    </row>
    <row r="259" spans="7:61" s="91" customFormat="1" ht="12.75">
      <c r="G259" s="114"/>
      <c r="H259" s="1662"/>
      <c r="I259" s="1662"/>
      <c r="J259" s="1662"/>
      <c r="K259" s="1662"/>
      <c r="L259" s="1662"/>
      <c r="M259" s="1662"/>
      <c r="N259" s="1662"/>
      <c r="O259" s="1662"/>
      <c r="P259" s="1662"/>
      <c r="Q259" s="1662"/>
      <c r="R259" s="1662"/>
      <c r="S259" s="1662"/>
      <c r="T259" s="1662"/>
      <c r="U259" s="1662"/>
      <c r="V259" s="1662"/>
      <c r="W259" s="1662"/>
      <c r="X259" s="1662"/>
      <c r="Y259" s="1662"/>
      <c r="Z259" s="1662"/>
      <c r="AA259" s="1662"/>
      <c r="AB259" s="1662"/>
      <c r="AC259" s="1662"/>
      <c r="AD259" s="1662"/>
      <c r="AE259" s="1662"/>
      <c r="AF259" s="1662"/>
      <c r="AG259" s="1662"/>
      <c r="AH259" s="1662"/>
      <c r="AI259" s="1662"/>
      <c r="AJ259" s="1662"/>
      <c r="AK259" s="1662"/>
      <c r="AL259" s="1662"/>
      <c r="AM259" s="1662"/>
      <c r="AN259" s="1662"/>
      <c r="AO259" s="1662"/>
      <c r="AP259" s="1662"/>
      <c r="AQ259" s="1662"/>
      <c r="AR259" s="1662"/>
      <c r="AS259" s="1662"/>
      <c r="AT259" s="1662"/>
      <c r="AU259" s="1662"/>
      <c r="AV259" s="1662"/>
      <c r="AW259" s="1664"/>
      <c r="AX259" s="1664"/>
      <c r="AY259" s="1664"/>
      <c r="AZ259" s="1664"/>
      <c r="BA259" s="1664"/>
      <c r="BB259" s="1664"/>
      <c r="BC259" s="1664"/>
      <c r="BD259" s="1664"/>
      <c r="BE259" s="1664"/>
      <c r="BF259" s="1664"/>
      <c r="BG259" s="123"/>
      <c r="BH259" s="123"/>
      <c r="BI259" s="119"/>
    </row>
    <row r="260" spans="7:61" s="91" customFormat="1" ht="12.75">
      <c r="G260" s="119"/>
      <c r="H260" s="1666"/>
      <c r="I260" s="1666"/>
      <c r="J260" s="1666"/>
      <c r="K260" s="1666"/>
      <c r="L260" s="1666"/>
      <c r="M260" s="1666"/>
      <c r="N260" s="1666"/>
      <c r="O260" s="1666"/>
      <c r="P260" s="1666"/>
      <c r="Q260" s="1666"/>
      <c r="R260" s="1666"/>
      <c r="S260" s="1666"/>
      <c r="T260" s="1666"/>
      <c r="U260" s="1666"/>
      <c r="V260" s="1666"/>
      <c r="W260" s="1666"/>
      <c r="X260" s="1666"/>
      <c r="Y260" s="1666"/>
      <c r="Z260" s="1666"/>
      <c r="AA260" s="1666"/>
      <c r="AB260" s="1666"/>
      <c r="AC260" s="1666"/>
      <c r="AD260" s="1666"/>
      <c r="AE260" s="1666"/>
      <c r="AF260" s="1666"/>
      <c r="AG260" s="1666"/>
      <c r="AH260" s="1666"/>
      <c r="AI260" s="1666"/>
      <c r="AJ260" s="1666"/>
      <c r="AK260" s="1666"/>
      <c r="AL260" s="1666"/>
      <c r="AM260" s="1666"/>
      <c r="AN260" s="1666"/>
      <c r="AO260" s="1666"/>
      <c r="AP260" s="1666"/>
      <c r="AQ260" s="1662"/>
      <c r="AR260" s="1662"/>
      <c r="AS260" s="1662"/>
      <c r="AT260" s="1662"/>
      <c r="AU260" s="1662"/>
      <c r="AV260" s="1662"/>
      <c r="AW260" s="1664"/>
      <c r="AX260" s="1664"/>
      <c r="AY260" s="1664"/>
      <c r="AZ260" s="1664"/>
      <c r="BA260" s="1664"/>
      <c r="BB260" s="1664"/>
      <c r="BC260" s="1664"/>
      <c r="BD260" s="1664"/>
      <c r="BE260" s="1664"/>
      <c r="BF260" s="1664"/>
      <c r="BG260" s="123"/>
      <c r="BH260" s="123"/>
      <c r="BI260" s="119"/>
    </row>
    <row r="261" spans="7:61" s="91" customFormat="1" ht="12.75">
      <c r="G261" s="114"/>
      <c r="H261" s="1662"/>
      <c r="I261" s="1662"/>
      <c r="J261" s="1662"/>
      <c r="K261" s="1662"/>
      <c r="L261" s="1662"/>
      <c r="M261" s="1662"/>
      <c r="N261" s="1662"/>
      <c r="O261" s="1662"/>
      <c r="P261" s="1662"/>
      <c r="Q261" s="1662"/>
      <c r="R261" s="1662"/>
      <c r="S261" s="1662"/>
      <c r="T261" s="1662"/>
      <c r="U261" s="1662"/>
      <c r="V261" s="1662"/>
      <c r="W261" s="1662"/>
      <c r="X261" s="1662"/>
      <c r="Y261" s="1662"/>
      <c r="Z261" s="1662"/>
      <c r="AA261" s="1662"/>
      <c r="AB261" s="1662"/>
      <c r="AC261" s="1662"/>
      <c r="AD261" s="1662"/>
      <c r="AE261" s="1662"/>
      <c r="AF261" s="1662"/>
      <c r="AG261" s="1662"/>
      <c r="AH261" s="1662"/>
      <c r="AI261" s="1662"/>
      <c r="AJ261" s="1662"/>
      <c r="AK261" s="1662"/>
      <c r="AL261" s="1662"/>
      <c r="AM261" s="1662"/>
      <c r="AN261" s="1662"/>
      <c r="AO261" s="1662"/>
      <c r="AP261" s="1662"/>
      <c r="AQ261" s="1662"/>
      <c r="AR261" s="1662"/>
      <c r="AS261" s="1662"/>
      <c r="AT261" s="1662"/>
      <c r="AU261" s="1662"/>
      <c r="AV261" s="1662"/>
      <c r="AW261" s="1664"/>
      <c r="AX261" s="1664"/>
      <c r="AY261" s="1664"/>
      <c r="AZ261" s="1664"/>
      <c r="BA261" s="1664"/>
      <c r="BB261" s="1664"/>
      <c r="BC261" s="1664"/>
      <c r="BD261" s="1664"/>
      <c r="BE261" s="1664"/>
      <c r="BF261" s="1664"/>
      <c r="BG261" s="123"/>
      <c r="BH261" s="123"/>
      <c r="BI261" s="119"/>
    </row>
    <row r="262" spans="7:61" s="91" customFormat="1" ht="12.75">
      <c r="G262" s="114"/>
      <c r="H262" s="1662"/>
      <c r="I262" s="1662"/>
      <c r="J262" s="1662"/>
      <c r="K262" s="1662"/>
      <c r="L262" s="1662"/>
      <c r="M262" s="1662"/>
      <c r="N262" s="1662"/>
      <c r="O262" s="1662"/>
      <c r="P262" s="1662"/>
      <c r="Q262" s="1662"/>
      <c r="R262" s="1662"/>
      <c r="S262" s="1662"/>
      <c r="T262" s="1662"/>
      <c r="U262" s="1662"/>
      <c r="V262" s="1662"/>
      <c r="W262" s="1662"/>
      <c r="X262" s="1662"/>
      <c r="Y262" s="1662"/>
      <c r="Z262" s="1662"/>
      <c r="AA262" s="1662"/>
      <c r="AB262" s="1662"/>
      <c r="AC262" s="1662"/>
      <c r="AD262" s="1662"/>
      <c r="AE262" s="1662"/>
      <c r="AF262" s="1662"/>
      <c r="AG262" s="1662"/>
      <c r="AH262" s="1662"/>
      <c r="AI262" s="1662"/>
      <c r="AJ262" s="1662"/>
      <c r="AK262" s="1662"/>
      <c r="AL262" s="1662"/>
      <c r="AM262" s="1662"/>
      <c r="AN262" s="1662"/>
      <c r="AO262" s="1662"/>
      <c r="AP262" s="1662"/>
      <c r="AQ262" s="1662"/>
      <c r="AR262" s="1662"/>
      <c r="AS262" s="1662"/>
      <c r="AT262" s="1662"/>
      <c r="AU262" s="1662"/>
      <c r="AV262" s="1662"/>
      <c r="AW262" s="1664"/>
      <c r="AX262" s="1664"/>
      <c r="AY262" s="1664"/>
      <c r="AZ262" s="1664"/>
      <c r="BA262" s="1664"/>
      <c r="BB262" s="1664"/>
      <c r="BC262" s="1664"/>
      <c r="BD262" s="1664"/>
      <c r="BE262" s="1664"/>
      <c r="BF262" s="1664"/>
      <c r="BG262" s="123"/>
      <c r="BH262" s="123"/>
      <c r="BI262" s="119"/>
    </row>
    <row r="263" spans="7:61" s="91" customFormat="1" ht="12.75">
      <c r="G263" s="114"/>
      <c r="H263" s="1662"/>
      <c r="I263" s="1662"/>
      <c r="J263" s="1662"/>
      <c r="K263" s="1662"/>
      <c r="L263" s="1662"/>
      <c r="M263" s="1662"/>
      <c r="N263" s="1662"/>
      <c r="O263" s="1662"/>
      <c r="P263" s="1662"/>
      <c r="Q263" s="1662"/>
      <c r="R263" s="1662"/>
      <c r="S263" s="1662"/>
      <c r="T263" s="1662"/>
      <c r="U263" s="1662"/>
      <c r="V263" s="1662"/>
      <c r="W263" s="1662"/>
      <c r="X263" s="1662"/>
      <c r="Y263" s="1662"/>
      <c r="Z263" s="1662"/>
      <c r="AA263" s="1662"/>
      <c r="AB263" s="1662"/>
      <c r="AC263" s="1662"/>
      <c r="AD263" s="1662"/>
      <c r="AE263" s="1662"/>
      <c r="AF263" s="1662"/>
      <c r="AG263" s="1662"/>
      <c r="AH263" s="1662"/>
      <c r="AI263" s="1662"/>
      <c r="AJ263" s="1662"/>
      <c r="AK263" s="1662"/>
      <c r="AL263" s="1662"/>
      <c r="AM263" s="1662"/>
      <c r="AN263" s="1662"/>
      <c r="AO263" s="1662"/>
      <c r="AP263" s="1662"/>
      <c r="AQ263" s="1662"/>
      <c r="AR263" s="1662"/>
      <c r="AS263" s="1662"/>
      <c r="AT263" s="1662"/>
      <c r="AU263" s="1662"/>
      <c r="AV263" s="1662"/>
      <c r="AW263" s="1664"/>
      <c r="AX263" s="1664"/>
      <c r="AY263" s="1664"/>
      <c r="AZ263" s="1664"/>
      <c r="BA263" s="1664"/>
      <c r="BB263" s="1664"/>
      <c r="BC263" s="1664"/>
      <c r="BD263" s="1664"/>
      <c r="BE263" s="1664"/>
      <c r="BF263" s="1664"/>
      <c r="BG263" s="123"/>
      <c r="BH263" s="123"/>
      <c r="BI263" s="119"/>
    </row>
    <row r="264" spans="7:61" s="91" customFormat="1" ht="12.75">
      <c r="G264" s="114"/>
      <c r="H264" s="1662"/>
      <c r="I264" s="1662"/>
      <c r="J264" s="1662"/>
      <c r="K264" s="1662"/>
      <c r="L264" s="1662"/>
      <c r="M264" s="1662"/>
      <c r="N264" s="1662"/>
      <c r="O264" s="1662"/>
      <c r="P264" s="1662"/>
      <c r="Q264" s="1662"/>
      <c r="R264" s="1662"/>
      <c r="S264" s="1662"/>
      <c r="T264" s="1662"/>
      <c r="U264" s="1662"/>
      <c r="V264" s="1662"/>
      <c r="W264" s="1662"/>
      <c r="X264" s="1662"/>
      <c r="Y264" s="1662"/>
      <c r="Z264" s="1662"/>
      <c r="AA264" s="1662"/>
      <c r="AB264" s="1662"/>
      <c r="AC264" s="1662"/>
      <c r="AD264" s="1662"/>
      <c r="AE264" s="1662"/>
      <c r="AF264" s="1662"/>
      <c r="AG264" s="1662"/>
      <c r="AH264" s="1662"/>
      <c r="AI264" s="1662"/>
      <c r="AJ264" s="1662"/>
      <c r="AK264" s="1662"/>
      <c r="AL264" s="1662"/>
      <c r="AM264" s="1662"/>
      <c r="AN264" s="1662"/>
      <c r="AO264" s="1662"/>
      <c r="AP264" s="1662"/>
      <c r="AQ264" s="1662"/>
      <c r="AR264" s="1662"/>
      <c r="AS264" s="1662"/>
      <c r="AT264" s="1662"/>
      <c r="AU264" s="1662"/>
      <c r="AV264" s="1662"/>
      <c r="AW264" s="1664"/>
      <c r="AX264" s="1664"/>
      <c r="AY264" s="1664"/>
      <c r="AZ264" s="1664"/>
      <c r="BA264" s="1664"/>
      <c r="BB264" s="1664"/>
      <c r="BC264" s="1664"/>
      <c r="BD264" s="1664"/>
      <c r="BE264" s="1664"/>
      <c r="BF264" s="1664"/>
      <c r="BG264" s="123"/>
      <c r="BH264" s="123"/>
      <c r="BI264" s="119"/>
    </row>
    <row r="265" spans="7:61" s="91" customFormat="1" ht="12.75">
      <c r="G265" s="114"/>
      <c r="H265" s="1662"/>
      <c r="I265" s="1662"/>
      <c r="J265" s="1662"/>
      <c r="K265" s="1662"/>
      <c r="L265" s="1662"/>
      <c r="M265" s="1662"/>
      <c r="N265" s="1662"/>
      <c r="O265" s="1662"/>
      <c r="P265" s="1662"/>
      <c r="Q265" s="1662"/>
      <c r="R265" s="1662"/>
      <c r="S265" s="1662"/>
      <c r="T265" s="1662"/>
      <c r="U265" s="1662"/>
      <c r="V265" s="1662"/>
      <c r="W265" s="1662"/>
      <c r="X265" s="1662"/>
      <c r="Y265" s="1662"/>
      <c r="Z265" s="1662"/>
      <c r="AA265" s="1662"/>
      <c r="AB265" s="1662"/>
      <c r="AC265" s="1662"/>
      <c r="AD265" s="1662"/>
      <c r="AE265" s="1662"/>
      <c r="AF265" s="1662"/>
      <c r="AG265" s="1662"/>
      <c r="AH265" s="1662"/>
      <c r="AI265" s="1662"/>
      <c r="AJ265" s="1662"/>
      <c r="AK265" s="1662"/>
      <c r="AL265" s="1662"/>
      <c r="AM265" s="1662"/>
      <c r="AN265" s="1662"/>
      <c r="AO265" s="1662"/>
      <c r="AP265" s="1662"/>
      <c r="AQ265" s="1662"/>
      <c r="AR265" s="1662"/>
      <c r="AS265" s="1662"/>
      <c r="AT265" s="1662"/>
      <c r="AU265" s="1662"/>
      <c r="AV265" s="1662"/>
      <c r="AW265" s="1664"/>
      <c r="AX265" s="1664"/>
      <c r="AY265" s="1664"/>
      <c r="AZ265" s="1664"/>
      <c r="BA265" s="1664"/>
      <c r="BB265" s="1664"/>
      <c r="BC265" s="1664"/>
      <c r="BD265" s="1664"/>
      <c r="BE265" s="1664"/>
      <c r="BF265" s="1664"/>
      <c r="BG265" s="123"/>
      <c r="BH265" s="123"/>
      <c r="BI265" s="119"/>
    </row>
    <row r="266" spans="7:61" s="91" customFormat="1" ht="12.75">
      <c r="G266" s="114"/>
      <c r="H266" s="1662"/>
      <c r="I266" s="1662"/>
      <c r="J266" s="1662"/>
      <c r="K266" s="1662"/>
      <c r="L266" s="1662"/>
      <c r="M266" s="1662"/>
      <c r="N266" s="1662"/>
      <c r="O266" s="1662"/>
      <c r="P266" s="1662"/>
      <c r="Q266" s="1662"/>
      <c r="R266" s="1662"/>
      <c r="S266" s="1662"/>
      <c r="T266" s="1662"/>
      <c r="U266" s="1662"/>
      <c r="V266" s="1662"/>
      <c r="W266" s="1662"/>
      <c r="X266" s="1662"/>
      <c r="Y266" s="1662"/>
      <c r="Z266" s="1662"/>
      <c r="AA266" s="1662"/>
      <c r="AB266" s="1662"/>
      <c r="AC266" s="1662"/>
      <c r="AD266" s="1662"/>
      <c r="AE266" s="1662"/>
      <c r="AF266" s="1662"/>
      <c r="AG266" s="1662"/>
      <c r="AH266" s="1662"/>
      <c r="AI266" s="1662"/>
      <c r="AJ266" s="1662"/>
      <c r="AK266" s="1662"/>
      <c r="AL266" s="1662"/>
      <c r="AM266" s="1662"/>
      <c r="AN266" s="1662"/>
      <c r="AO266" s="1662"/>
      <c r="AP266" s="1662"/>
      <c r="AQ266" s="1662"/>
      <c r="AR266" s="1662"/>
      <c r="AS266" s="1662"/>
      <c r="AT266" s="1662"/>
      <c r="AU266" s="1662"/>
      <c r="AV266" s="1662"/>
      <c r="AW266" s="1664"/>
      <c r="AX266" s="1664"/>
      <c r="AY266" s="1664"/>
      <c r="AZ266" s="1664"/>
      <c r="BA266" s="1664"/>
      <c r="BB266" s="1664"/>
      <c r="BC266" s="1664"/>
      <c r="BD266" s="1664"/>
      <c r="BE266" s="1664"/>
      <c r="BF266" s="1664"/>
      <c r="BG266" s="123"/>
      <c r="BH266" s="123"/>
      <c r="BI266" s="119"/>
    </row>
    <row r="267" spans="7:61" s="91" customFormat="1" ht="12.75">
      <c r="G267" s="114"/>
      <c r="H267" s="1662"/>
      <c r="I267" s="1662"/>
      <c r="J267" s="1662"/>
      <c r="K267" s="1662"/>
      <c r="L267" s="1662"/>
      <c r="M267" s="1662"/>
      <c r="N267" s="1662"/>
      <c r="O267" s="1662"/>
      <c r="P267" s="1662"/>
      <c r="Q267" s="1662"/>
      <c r="R267" s="1662"/>
      <c r="S267" s="1662"/>
      <c r="T267" s="1662"/>
      <c r="U267" s="1662"/>
      <c r="V267" s="1662"/>
      <c r="W267" s="1662"/>
      <c r="X267" s="1662"/>
      <c r="Y267" s="1662"/>
      <c r="Z267" s="1662"/>
      <c r="AA267" s="1662"/>
      <c r="AB267" s="1662"/>
      <c r="AC267" s="1662"/>
      <c r="AD267" s="1662"/>
      <c r="AE267" s="1662"/>
      <c r="AF267" s="1662"/>
      <c r="AG267" s="1662"/>
      <c r="AH267" s="1662"/>
      <c r="AI267" s="1662"/>
      <c r="AJ267" s="1662"/>
      <c r="AK267" s="1662"/>
      <c r="AL267" s="1662"/>
      <c r="AM267" s="1662"/>
      <c r="AN267" s="1662"/>
      <c r="AO267" s="1662"/>
      <c r="AP267" s="1662"/>
      <c r="AQ267" s="1662"/>
      <c r="AR267" s="1662"/>
      <c r="AS267" s="1662"/>
      <c r="AT267" s="1662"/>
      <c r="AU267" s="1662"/>
      <c r="AV267" s="1662"/>
      <c r="AW267" s="1664"/>
      <c r="AX267" s="1664"/>
      <c r="AY267" s="1664"/>
      <c r="AZ267" s="1664"/>
      <c r="BA267" s="1664"/>
      <c r="BB267" s="1664"/>
      <c r="BC267" s="1664"/>
      <c r="BD267" s="1664"/>
      <c r="BE267" s="1664"/>
      <c r="BF267" s="1664"/>
      <c r="BG267" s="123"/>
      <c r="BH267" s="123"/>
      <c r="BI267" s="119"/>
    </row>
    <row r="268" spans="7:61" s="91" customFormat="1" ht="15.75">
      <c r="G268" s="114"/>
      <c r="H268" s="1668"/>
      <c r="I268" s="1668"/>
      <c r="J268" s="1668"/>
      <c r="K268" s="1668"/>
      <c r="L268" s="1668"/>
      <c r="M268" s="1668"/>
      <c r="N268" s="1668"/>
      <c r="O268" s="1668"/>
      <c r="P268" s="1668"/>
      <c r="Q268" s="1668"/>
      <c r="R268" s="1668"/>
      <c r="S268" s="1668"/>
      <c r="T268" s="1668"/>
      <c r="U268" s="1667"/>
      <c r="V268" s="1667"/>
      <c r="W268" s="1667"/>
      <c r="X268" s="1667"/>
      <c r="Y268" s="1667"/>
      <c r="Z268" s="1667"/>
      <c r="AA268" s="1667"/>
      <c r="AB268" s="1667"/>
      <c r="AC268" s="1667"/>
      <c r="AD268" s="1667"/>
      <c r="AE268" s="1667"/>
      <c r="AF268" s="1667"/>
      <c r="AG268" s="1667"/>
      <c r="AH268" s="1667"/>
      <c r="AI268" s="1667"/>
      <c r="AJ268" s="1667"/>
      <c r="AK268" s="1667"/>
      <c r="AL268" s="1667"/>
      <c r="AM268" s="1667"/>
      <c r="AN268" s="1667"/>
      <c r="AO268" s="1664"/>
      <c r="AP268" s="1664"/>
      <c r="AQ268" s="1664"/>
      <c r="AR268" s="1664"/>
      <c r="AS268" s="1664"/>
      <c r="AT268" s="1664"/>
      <c r="AU268" s="1664"/>
      <c r="AV268" s="1664"/>
      <c r="AW268" s="1664"/>
      <c r="AX268" s="1664"/>
      <c r="AY268" s="1664"/>
      <c r="AZ268" s="1664"/>
      <c r="BA268" s="1664"/>
      <c r="BB268" s="1664"/>
      <c r="BC268" s="1664"/>
      <c r="BD268" s="1664"/>
      <c r="BE268" s="1664"/>
      <c r="BF268" s="1664"/>
      <c r="BG268" s="123"/>
      <c r="BH268" s="123"/>
      <c r="BI268" s="119"/>
    </row>
    <row r="269" spans="7:61" s="91" customFormat="1" ht="12.75">
      <c r="G269" s="114"/>
      <c r="H269" s="1662"/>
      <c r="I269" s="1662"/>
      <c r="J269" s="1662"/>
      <c r="K269" s="1662"/>
      <c r="L269" s="1662"/>
      <c r="M269" s="1662"/>
      <c r="N269" s="1662"/>
      <c r="O269" s="1662"/>
      <c r="P269" s="1662"/>
      <c r="Q269" s="1662"/>
      <c r="R269" s="1662"/>
      <c r="S269" s="1662"/>
      <c r="T269" s="1662"/>
      <c r="U269" s="1664"/>
      <c r="V269" s="1664"/>
      <c r="W269" s="1664"/>
      <c r="X269" s="1664"/>
      <c r="Y269" s="1664"/>
      <c r="Z269" s="1664"/>
      <c r="AA269" s="1664"/>
      <c r="AB269" s="1664"/>
      <c r="AC269" s="1664"/>
      <c r="AD269" s="1664"/>
      <c r="AE269" s="1664"/>
      <c r="AF269" s="1664"/>
      <c r="AG269" s="1664"/>
      <c r="AH269" s="1664"/>
      <c r="AI269" s="1664"/>
      <c r="AJ269" s="1664"/>
      <c r="AK269" s="1664"/>
      <c r="AL269" s="1664"/>
      <c r="AM269" s="1664"/>
      <c r="AN269" s="1664"/>
      <c r="AO269" s="1664"/>
      <c r="AP269" s="1664"/>
      <c r="AQ269" s="1664"/>
      <c r="AR269" s="1664"/>
      <c r="AS269" s="1664"/>
      <c r="AT269" s="1664"/>
      <c r="AU269" s="1664"/>
      <c r="AV269" s="1664"/>
      <c r="AW269" s="1667"/>
      <c r="AX269" s="1667"/>
      <c r="AY269" s="1667"/>
      <c r="AZ269" s="1667"/>
      <c r="BA269" s="1667"/>
      <c r="BB269" s="1667"/>
      <c r="BC269" s="1667"/>
      <c r="BD269" s="1667"/>
      <c r="BE269" s="1667"/>
      <c r="BF269" s="1667"/>
      <c r="BG269" s="107"/>
      <c r="BH269" s="123"/>
      <c r="BI269" s="119"/>
    </row>
    <row r="270" spans="7:61" s="91" customFormat="1" ht="12.75">
      <c r="G270" s="114"/>
      <c r="H270" s="1662"/>
      <c r="I270" s="1662"/>
      <c r="J270" s="1662"/>
      <c r="K270" s="1662"/>
      <c r="L270" s="1662"/>
      <c r="M270" s="1662"/>
      <c r="N270" s="1662"/>
      <c r="O270" s="1662"/>
      <c r="P270" s="1662"/>
      <c r="Q270" s="1662"/>
      <c r="R270" s="1662"/>
      <c r="S270" s="1662"/>
      <c r="T270" s="1662"/>
      <c r="U270" s="1664"/>
      <c r="V270" s="1664"/>
      <c r="W270" s="1664"/>
      <c r="X270" s="1664"/>
      <c r="Y270" s="1664"/>
      <c r="Z270" s="1664"/>
      <c r="AA270" s="1664"/>
      <c r="AB270" s="1664"/>
      <c r="AC270" s="1664"/>
      <c r="AD270" s="1664"/>
      <c r="AE270" s="1664"/>
      <c r="AF270" s="1664"/>
      <c r="AG270" s="1664"/>
      <c r="AH270" s="1664"/>
      <c r="AI270" s="1664"/>
      <c r="AJ270" s="1664"/>
      <c r="AK270" s="1664"/>
      <c r="AL270" s="1664"/>
      <c r="AM270" s="1664"/>
      <c r="AN270" s="1664"/>
      <c r="AO270" s="1664"/>
      <c r="AP270" s="1664"/>
      <c r="AQ270" s="1664"/>
      <c r="AR270" s="1664"/>
      <c r="AS270" s="1664"/>
      <c r="AT270" s="1664"/>
      <c r="AU270" s="1664"/>
      <c r="AV270" s="1664"/>
      <c r="AW270" s="1667"/>
      <c r="AX270" s="1667"/>
      <c r="AY270" s="1667"/>
      <c r="AZ270" s="1667"/>
      <c r="BA270" s="1667"/>
      <c r="BB270" s="1667"/>
      <c r="BC270" s="1667"/>
      <c r="BD270" s="1667"/>
      <c r="BE270" s="1667"/>
      <c r="BF270" s="1667"/>
      <c r="BG270" s="107"/>
      <c r="BH270" s="123"/>
      <c r="BI270" s="119"/>
    </row>
    <row r="271" spans="7:61" s="91" customFormat="1" ht="12.75">
      <c r="G271" s="114"/>
      <c r="H271" s="1662"/>
      <c r="I271" s="1662"/>
      <c r="J271" s="1662"/>
      <c r="K271" s="1662"/>
      <c r="L271" s="1662"/>
      <c r="M271" s="1662"/>
      <c r="N271" s="1662"/>
      <c r="O271" s="1662"/>
      <c r="P271" s="1662"/>
      <c r="Q271" s="1662"/>
      <c r="R271" s="1662"/>
      <c r="S271" s="1662"/>
      <c r="T271" s="1662"/>
      <c r="U271" s="1664"/>
      <c r="V271" s="1664"/>
      <c r="W271" s="1664"/>
      <c r="X271" s="1664"/>
      <c r="Y271" s="1664"/>
      <c r="Z271" s="1664"/>
      <c r="AA271" s="1664"/>
      <c r="AB271" s="1664"/>
      <c r="AC271" s="1664"/>
      <c r="AD271" s="1664"/>
      <c r="AE271" s="1664"/>
      <c r="AF271" s="1664"/>
      <c r="AG271" s="1664"/>
      <c r="AH271" s="1664"/>
      <c r="AI271" s="1664"/>
      <c r="AJ271" s="1664"/>
      <c r="AK271" s="1664"/>
      <c r="AL271" s="1664"/>
      <c r="AM271" s="1664"/>
      <c r="AN271" s="1664"/>
      <c r="AO271" s="1664"/>
      <c r="AP271" s="1664"/>
      <c r="AQ271" s="1664"/>
      <c r="AR271" s="1664"/>
      <c r="AS271" s="1664"/>
      <c r="AT271" s="1664"/>
      <c r="AU271" s="1664"/>
      <c r="AV271" s="1664"/>
      <c r="AW271" s="1667"/>
      <c r="AX271" s="1667"/>
      <c r="AY271" s="1667"/>
      <c r="AZ271" s="1667"/>
      <c r="BA271" s="1667"/>
      <c r="BB271" s="1667"/>
      <c r="BC271" s="1667"/>
      <c r="BD271" s="1667"/>
      <c r="BE271" s="1667"/>
      <c r="BF271" s="1667"/>
      <c r="BG271" s="107"/>
      <c r="BH271" s="123"/>
      <c r="BI271" s="119"/>
    </row>
    <row r="272" spans="7:61" s="91" customFormat="1" ht="12.75">
      <c r="G272" s="114"/>
      <c r="H272" s="1662"/>
      <c r="I272" s="1662"/>
      <c r="J272" s="1662"/>
      <c r="K272" s="1662"/>
      <c r="L272" s="1662"/>
      <c r="M272" s="1662"/>
      <c r="N272" s="1662"/>
      <c r="O272" s="1662"/>
      <c r="P272" s="1662"/>
      <c r="Q272" s="1662"/>
      <c r="R272" s="1662"/>
      <c r="S272" s="1662"/>
      <c r="T272" s="1662"/>
      <c r="U272" s="1664"/>
      <c r="V272" s="1664"/>
      <c r="W272" s="1664"/>
      <c r="X272" s="1664"/>
      <c r="Y272" s="1664"/>
      <c r="Z272" s="1664"/>
      <c r="AA272" s="1664"/>
      <c r="AB272" s="1664"/>
      <c r="AC272" s="1664"/>
      <c r="AD272" s="1664"/>
      <c r="AE272" s="1664"/>
      <c r="AF272" s="1664"/>
      <c r="AG272" s="1664"/>
      <c r="AH272" s="1664"/>
      <c r="AI272" s="1664"/>
      <c r="AJ272" s="1664"/>
      <c r="AK272" s="1664"/>
      <c r="AL272" s="1664"/>
      <c r="AM272" s="1664"/>
      <c r="AN272" s="1664"/>
      <c r="AO272" s="1664"/>
      <c r="AP272" s="1664"/>
      <c r="AQ272" s="1664"/>
      <c r="AR272" s="1664"/>
      <c r="AS272" s="1664"/>
      <c r="AT272" s="1664"/>
      <c r="AU272" s="1664"/>
      <c r="AV272" s="1664"/>
      <c r="AW272" s="1667"/>
      <c r="AX272" s="1667"/>
      <c r="AY272" s="1667"/>
      <c r="AZ272" s="1667"/>
      <c r="BA272" s="1667"/>
      <c r="BB272" s="1667"/>
      <c r="BC272" s="1667"/>
      <c r="BD272" s="1667"/>
      <c r="BE272" s="1667"/>
      <c r="BF272" s="1667"/>
      <c r="BG272" s="107"/>
      <c r="BH272" s="123"/>
      <c r="BI272" s="119"/>
    </row>
    <row r="273" spans="7:61" s="91" customFormat="1" ht="12.75">
      <c r="G273" s="114"/>
      <c r="H273" s="1662"/>
      <c r="I273" s="1662"/>
      <c r="J273" s="1662"/>
      <c r="K273" s="1662"/>
      <c r="L273" s="1662"/>
      <c r="M273" s="1662"/>
      <c r="N273" s="1662"/>
      <c r="O273" s="1662"/>
      <c r="P273" s="1662"/>
      <c r="Q273" s="1662"/>
      <c r="R273" s="1662"/>
      <c r="S273" s="1662"/>
      <c r="T273" s="1662"/>
      <c r="U273" s="1664"/>
      <c r="V273" s="1664"/>
      <c r="W273" s="1664"/>
      <c r="X273" s="1664"/>
      <c r="Y273" s="1664"/>
      <c r="Z273" s="1664"/>
      <c r="AA273" s="1664"/>
      <c r="AB273" s="1664"/>
      <c r="AC273" s="1664"/>
      <c r="AD273" s="1664"/>
      <c r="AE273" s="1664"/>
      <c r="AF273" s="1664"/>
      <c r="AG273" s="1664"/>
      <c r="AH273" s="1664"/>
      <c r="AI273" s="1664"/>
      <c r="AJ273" s="1664"/>
      <c r="AK273" s="1664"/>
      <c r="AL273" s="1664"/>
      <c r="AM273" s="1664"/>
      <c r="AN273" s="1664"/>
      <c r="AO273" s="1664"/>
      <c r="AP273" s="1664"/>
      <c r="AQ273" s="1664"/>
      <c r="AR273" s="1664"/>
      <c r="AS273" s="1664"/>
      <c r="AT273" s="1664"/>
      <c r="AU273" s="1664"/>
      <c r="AV273" s="1664"/>
      <c r="AW273" s="1667"/>
      <c r="AX273" s="1667"/>
      <c r="AY273" s="1667"/>
      <c r="AZ273" s="1667"/>
      <c r="BA273" s="1667"/>
      <c r="BB273" s="1667"/>
      <c r="BC273" s="1667"/>
      <c r="BD273" s="1667"/>
      <c r="BE273" s="1667"/>
      <c r="BF273" s="1667"/>
      <c r="BG273" s="107"/>
      <c r="BH273" s="123"/>
      <c r="BI273" s="119"/>
    </row>
    <row r="274" spans="7:61" s="91" customFormat="1" ht="12.75">
      <c r="G274" s="114"/>
      <c r="H274" s="1662"/>
      <c r="I274" s="1662"/>
      <c r="J274" s="1662"/>
      <c r="K274" s="1662"/>
      <c r="L274" s="1662"/>
      <c r="M274" s="1662"/>
      <c r="N274" s="1662"/>
      <c r="O274" s="1662"/>
      <c r="P274" s="1662"/>
      <c r="Q274" s="1662"/>
      <c r="R274" s="1662"/>
      <c r="S274" s="1662"/>
      <c r="T274" s="1662"/>
      <c r="U274" s="1664"/>
      <c r="V274" s="1664"/>
      <c r="W274" s="1664"/>
      <c r="X274" s="1664"/>
      <c r="Y274" s="1664"/>
      <c r="Z274" s="1664"/>
      <c r="AA274" s="1664"/>
      <c r="AB274" s="1664"/>
      <c r="AC274" s="1664"/>
      <c r="AD274" s="1664"/>
      <c r="AE274" s="1664"/>
      <c r="AF274" s="1664"/>
      <c r="AG274" s="1664"/>
      <c r="AH274" s="1664"/>
      <c r="AI274" s="1664"/>
      <c r="AJ274" s="1664"/>
      <c r="AK274" s="1664"/>
      <c r="AL274" s="1664"/>
      <c r="AM274" s="1664"/>
      <c r="AN274" s="1664"/>
      <c r="AO274" s="1664"/>
      <c r="AP274" s="1664"/>
      <c r="AQ274" s="1664"/>
      <c r="AR274" s="1664"/>
      <c r="AS274" s="1664"/>
      <c r="AT274" s="1664"/>
      <c r="AU274" s="1664"/>
      <c r="AV274" s="1664"/>
      <c r="AW274" s="1667"/>
      <c r="AX274" s="1667"/>
      <c r="AY274" s="1667"/>
      <c r="AZ274" s="1667"/>
      <c r="BA274" s="1667"/>
      <c r="BB274" s="1667"/>
      <c r="BC274" s="1667"/>
      <c r="BD274" s="1667"/>
      <c r="BE274" s="1667"/>
      <c r="BF274" s="1667"/>
      <c r="BG274" s="107"/>
      <c r="BH274" s="123"/>
      <c r="BI274" s="119"/>
    </row>
    <row r="275" spans="7:61" s="91" customFormat="1" ht="12.75">
      <c r="G275" s="114"/>
      <c r="H275" s="1662"/>
      <c r="I275" s="1662"/>
      <c r="J275" s="1662"/>
      <c r="K275" s="1662"/>
      <c r="L275" s="1662"/>
      <c r="M275" s="1662"/>
      <c r="N275" s="1662"/>
      <c r="O275" s="1662"/>
      <c r="P275" s="1662"/>
      <c r="Q275" s="1662"/>
      <c r="R275" s="1662"/>
      <c r="S275" s="1662"/>
      <c r="T275" s="1662"/>
      <c r="U275" s="1664"/>
      <c r="V275" s="1664"/>
      <c r="W275" s="1664"/>
      <c r="X275" s="1664"/>
      <c r="Y275" s="1664"/>
      <c r="Z275" s="1664"/>
      <c r="AA275" s="1664"/>
      <c r="AB275" s="1664"/>
      <c r="AC275" s="1664"/>
      <c r="AD275" s="1664"/>
      <c r="AE275" s="1664"/>
      <c r="AF275" s="1664"/>
      <c r="AG275" s="1664"/>
      <c r="AH275" s="1664"/>
      <c r="AI275" s="1664"/>
      <c r="AJ275" s="1664"/>
      <c r="AK275" s="1664"/>
      <c r="AL275" s="1664"/>
      <c r="AM275" s="1664"/>
      <c r="AN275" s="1664"/>
      <c r="AO275" s="1664"/>
      <c r="AP275" s="1664"/>
      <c r="AQ275" s="1664"/>
      <c r="AR275" s="1664"/>
      <c r="AS275" s="1664"/>
      <c r="AT275" s="1664"/>
      <c r="AU275" s="1664"/>
      <c r="AV275" s="1664"/>
      <c r="AW275" s="1667"/>
      <c r="AX275" s="1667"/>
      <c r="AY275" s="1667"/>
      <c r="AZ275" s="1667"/>
      <c r="BA275" s="1667"/>
      <c r="BB275" s="1667"/>
      <c r="BC275" s="1667"/>
      <c r="BD275" s="1667"/>
      <c r="BE275" s="1667"/>
      <c r="BF275" s="1667"/>
      <c r="BG275" s="107"/>
      <c r="BH275" s="123"/>
      <c r="BI275" s="119"/>
    </row>
    <row r="276" spans="7:61" s="91" customFormat="1" ht="12.75">
      <c r="G276" s="114"/>
      <c r="H276" s="1662"/>
      <c r="I276" s="1662"/>
      <c r="J276" s="1662"/>
      <c r="K276" s="1662"/>
      <c r="L276" s="1662"/>
      <c r="M276" s="1662"/>
      <c r="N276" s="1662"/>
      <c r="O276" s="1662"/>
      <c r="P276" s="1662"/>
      <c r="Q276" s="1662"/>
      <c r="R276" s="1662"/>
      <c r="S276" s="1662"/>
      <c r="T276" s="1662"/>
      <c r="U276" s="1664"/>
      <c r="V276" s="1664"/>
      <c r="W276" s="1664"/>
      <c r="X276" s="1664"/>
      <c r="Y276" s="1664"/>
      <c r="Z276" s="1664"/>
      <c r="AA276" s="1664"/>
      <c r="AB276" s="1664"/>
      <c r="AC276" s="1664"/>
      <c r="AD276" s="1664"/>
      <c r="AE276" s="1664"/>
      <c r="AF276" s="1664"/>
      <c r="AG276" s="1664"/>
      <c r="AH276" s="1664"/>
      <c r="AI276" s="1664"/>
      <c r="AJ276" s="1664"/>
      <c r="AK276" s="1664"/>
      <c r="AL276" s="1664"/>
      <c r="AM276" s="1664"/>
      <c r="AN276" s="1664"/>
      <c r="AO276" s="1664"/>
      <c r="AP276" s="1664"/>
      <c r="AQ276" s="1664"/>
      <c r="AR276" s="1664"/>
      <c r="AS276" s="1664"/>
      <c r="AT276" s="1664"/>
      <c r="AU276" s="1664"/>
      <c r="AV276" s="1664"/>
      <c r="AW276" s="1667"/>
      <c r="AX276" s="1667"/>
      <c r="AY276" s="1667"/>
      <c r="AZ276" s="1667"/>
      <c r="BA276" s="1667"/>
      <c r="BB276" s="1667"/>
      <c r="BC276" s="1667"/>
      <c r="BD276" s="1667"/>
      <c r="BE276" s="1667"/>
      <c r="BF276" s="1667"/>
      <c r="BG276" s="107"/>
      <c r="BH276" s="123"/>
      <c r="BI276" s="119"/>
    </row>
    <row r="277" spans="7:61" s="91" customFormat="1" ht="12.75">
      <c r="G277" s="114"/>
      <c r="H277" s="1662"/>
      <c r="I277" s="1662"/>
      <c r="J277" s="1662"/>
      <c r="K277" s="1662"/>
      <c r="L277" s="1662"/>
      <c r="M277" s="1662"/>
      <c r="N277" s="1662"/>
      <c r="O277" s="1662"/>
      <c r="P277" s="1662"/>
      <c r="Q277" s="1662"/>
      <c r="R277" s="1662"/>
      <c r="S277" s="1662"/>
      <c r="T277" s="1662"/>
      <c r="U277" s="1664"/>
      <c r="V277" s="1664"/>
      <c r="W277" s="1664"/>
      <c r="X277" s="1664"/>
      <c r="Y277" s="1664"/>
      <c r="Z277" s="1664"/>
      <c r="AA277" s="1664"/>
      <c r="AB277" s="1664"/>
      <c r="AC277" s="1664"/>
      <c r="AD277" s="1664"/>
      <c r="AE277" s="1664"/>
      <c r="AF277" s="1664"/>
      <c r="AG277" s="1664"/>
      <c r="AH277" s="1664"/>
      <c r="AI277" s="1664"/>
      <c r="AJ277" s="1664"/>
      <c r="AK277" s="1664"/>
      <c r="AL277" s="1664"/>
      <c r="AM277" s="1664"/>
      <c r="AN277" s="1664"/>
      <c r="AO277" s="1664"/>
      <c r="AP277" s="1664"/>
      <c r="AQ277" s="1664"/>
      <c r="AR277" s="1664"/>
      <c r="AS277" s="1664"/>
      <c r="AT277" s="1664"/>
      <c r="AU277" s="1664"/>
      <c r="AV277" s="1664"/>
      <c r="AW277" s="1667"/>
      <c r="AX277" s="1667"/>
      <c r="AY277" s="1667"/>
      <c r="AZ277" s="1667"/>
      <c r="BA277" s="1667"/>
      <c r="BB277" s="1667"/>
      <c r="BC277" s="1667"/>
      <c r="BD277" s="1667"/>
      <c r="BE277" s="1667"/>
      <c r="BF277" s="1667"/>
      <c r="BG277" s="107"/>
      <c r="BH277" s="123"/>
      <c r="BI277" s="119"/>
    </row>
    <row r="278" spans="7:61" s="91" customFormat="1" ht="12.75">
      <c r="G278" s="114"/>
      <c r="H278" s="1662"/>
      <c r="I278" s="1662"/>
      <c r="J278" s="1662"/>
      <c r="K278" s="1662"/>
      <c r="L278" s="1662"/>
      <c r="M278" s="1662"/>
      <c r="N278" s="1662"/>
      <c r="O278" s="1662"/>
      <c r="P278" s="1662"/>
      <c r="Q278" s="1662"/>
      <c r="R278" s="1662"/>
      <c r="S278" s="1662"/>
      <c r="T278" s="1662"/>
      <c r="U278" s="1664"/>
      <c r="V278" s="1664"/>
      <c r="W278" s="1664"/>
      <c r="X278" s="1664"/>
      <c r="Y278" s="1664"/>
      <c r="Z278" s="1664"/>
      <c r="AA278" s="1664"/>
      <c r="AB278" s="1664"/>
      <c r="AC278" s="1664"/>
      <c r="AD278" s="1664"/>
      <c r="AE278" s="1664"/>
      <c r="AF278" s="1664"/>
      <c r="AG278" s="1664"/>
      <c r="AH278" s="1664"/>
      <c r="AI278" s="1664"/>
      <c r="AJ278" s="1664"/>
      <c r="AK278" s="1664"/>
      <c r="AL278" s="1664"/>
      <c r="AM278" s="1664"/>
      <c r="AN278" s="1664"/>
      <c r="AO278" s="1664"/>
      <c r="AP278" s="1664"/>
      <c r="AQ278" s="1664"/>
      <c r="AR278" s="1664"/>
      <c r="AS278" s="1664"/>
      <c r="AT278" s="1664"/>
      <c r="AU278" s="1664"/>
      <c r="AV278" s="1664"/>
      <c r="AW278" s="1667"/>
      <c r="AX278" s="1667"/>
      <c r="AY278" s="1667"/>
      <c r="AZ278" s="1667"/>
      <c r="BA278" s="1667"/>
      <c r="BB278" s="1667"/>
      <c r="BC278" s="1667"/>
      <c r="BD278" s="1667"/>
      <c r="BE278" s="1667"/>
      <c r="BF278" s="1667"/>
      <c r="BG278" s="107"/>
      <c r="BH278" s="123"/>
      <c r="BI278" s="119"/>
    </row>
    <row r="279" spans="7:61" s="91" customFormat="1" ht="12.75">
      <c r="G279" s="114"/>
      <c r="H279" s="1662"/>
      <c r="I279" s="1662"/>
      <c r="J279" s="1662"/>
      <c r="K279" s="1662"/>
      <c r="L279" s="1662"/>
      <c r="M279" s="1662"/>
      <c r="N279" s="1662"/>
      <c r="O279" s="1662"/>
      <c r="P279" s="1662"/>
      <c r="Q279" s="1662"/>
      <c r="R279" s="1662"/>
      <c r="S279" s="1662"/>
      <c r="T279" s="1662"/>
      <c r="U279" s="1664"/>
      <c r="V279" s="1664"/>
      <c r="W279" s="1664"/>
      <c r="X279" s="1664"/>
      <c r="Y279" s="1664"/>
      <c r="Z279" s="1664"/>
      <c r="AA279" s="1664"/>
      <c r="AB279" s="1664"/>
      <c r="AC279" s="1664"/>
      <c r="AD279" s="1664"/>
      <c r="AE279" s="1664"/>
      <c r="AF279" s="1664"/>
      <c r="AG279" s="1664"/>
      <c r="AH279" s="1664"/>
      <c r="AI279" s="1664"/>
      <c r="AJ279" s="1664"/>
      <c r="AK279" s="1664"/>
      <c r="AL279" s="1664"/>
      <c r="AM279" s="1664"/>
      <c r="AN279" s="1664"/>
      <c r="AO279" s="1664"/>
      <c r="AP279" s="1664"/>
      <c r="AQ279" s="1664"/>
      <c r="AR279" s="1664"/>
      <c r="AS279" s="1664"/>
      <c r="AT279" s="1664"/>
      <c r="AU279" s="1664"/>
      <c r="AV279" s="1664"/>
      <c r="AW279" s="1667"/>
      <c r="AX279" s="1667"/>
      <c r="AY279" s="1667"/>
      <c r="AZ279" s="1667"/>
      <c r="BA279" s="1667"/>
      <c r="BB279" s="1667"/>
      <c r="BC279" s="1667"/>
      <c r="BD279" s="1667"/>
      <c r="BE279" s="1667"/>
      <c r="BF279" s="1667"/>
      <c r="BG279" s="107"/>
      <c r="BH279" s="123"/>
      <c r="BI279" s="119"/>
    </row>
    <row r="280" spans="7:61" s="91" customFormat="1" ht="12.75">
      <c r="G280" s="114"/>
      <c r="H280" s="1662"/>
      <c r="I280" s="1662"/>
      <c r="J280" s="1662"/>
      <c r="K280" s="1662"/>
      <c r="L280" s="1662"/>
      <c r="M280" s="1662"/>
      <c r="N280" s="1662"/>
      <c r="O280" s="1662"/>
      <c r="P280" s="1662"/>
      <c r="Q280" s="1662"/>
      <c r="R280" s="1662"/>
      <c r="S280" s="1662"/>
      <c r="T280" s="1662"/>
      <c r="U280" s="1664"/>
      <c r="V280" s="1664"/>
      <c r="W280" s="1664"/>
      <c r="X280" s="1664"/>
      <c r="Y280" s="1664"/>
      <c r="Z280" s="1664"/>
      <c r="AA280" s="1664"/>
      <c r="AB280" s="1664"/>
      <c r="AC280" s="1664"/>
      <c r="AD280" s="1664"/>
      <c r="AE280" s="1664"/>
      <c r="AF280" s="1664"/>
      <c r="AG280" s="1664"/>
      <c r="AH280" s="1664"/>
      <c r="AI280" s="1664"/>
      <c r="AJ280" s="1664"/>
      <c r="AK280" s="1664"/>
      <c r="AL280" s="1664"/>
      <c r="AM280" s="1664"/>
      <c r="AN280" s="1664"/>
      <c r="AO280" s="1664"/>
      <c r="AP280" s="1664"/>
      <c r="AQ280" s="1664"/>
      <c r="AR280" s="1664"/>
      <c r="AS280" s="1664"/>
      <c r="AT280" s="1664"/>
      <c r="AU280" s="1664"/>
      <c r="AV280" s="1664"/>
      <c r="AW280" s="1667"/>
      <c r="AX280" s="1667"/>
      <c r="AY280" s="1667"/>
      <c r="AZ280" s="1667"/>
      <c r="BA280" s="1667"/>
      <c r="BB280" s="1667"/>
      <c r="BC280" s="1667"/>
      <c r="BD280" s="1667"/>
      <c r="BE280" s="1667"/>
      <c r="BF280" s="1667"/>
      <c r="BG280" s="107"/>
      <c r="BH280" s="123"/>
      <c r="BI280" s="119"/>
    </row>
    <row r="281" spans="7:61" s="91" customFormat="1" ht="12.75">
      <c r="G281" s="114"/>
      <c r="H281" s="1662"/>
      <c r="I281" s="1662"/>
      <c r="J281" s="1662"/>
      <c r="K281" s="1662"/>
      <c r="L281" s="1662"/>
      <c r="M281" s="1662"/>
      <c r="N281" s="1662"/>
      <c r="O281" s="1662"/>
      <c r="P281" s="1662"/>
      <c r="Q281" s="1662"/>
      <c r="R281" s="1662"/>
      <c r="S281" s="1662"/>
      <c r="T281" s="1662"/>
      <c r="U281" s="1664"/>
      <c r="V281" s="1664"/>
      <c r="W281" s="1664"/>
      <c r="X281" s="1664"/>
      <c r="Y281" s="1664"/>
      <c r="Z281" s="1664"/>
      <c r="AA281" s="1664"/>
      <c r="AB281" s="1664"/>
      <c r="AC281" s="1664"/>
      <c r="AD281" s="1664"/>
      <c r="AE281" s="1664"/>
      <c r="AF281" s="1664"/>
      <c r="AG281" s="1664"/>
      <c r="AH281" s="1664"/>
      <c r="AI281" s="1664"/>
      <c r="AJ281" s="1664"/>
      <c r="AK281" s="1664"/>
      <c r="AL281" s="1664"/>
      <c r="AM281" s="1664"/>
      <c r="AN281" s="1664"/>
      <c r="AO281" s="1664"/>
      <c r="AP281" s="1664"/>
      <c r="AQ281" s="1664"/>
      <c r="AR281" s="1664"/>
      <c r="AS281" s="1664"/>
      <c r="AT281" s="1664"/>
      <c r="AU281" s="1664"/>
      <c r="AV281" s="1664"/>
      <c r="AW281" s="1667"/>
      <c r="AX281" s="1667"/>
      <c r="AY281" s="1667"/>
      <c r="AZ281" s="1667"/>
      <c r="BA281" s="1667"/>
      <c r="BB281" s="1667"/>
      <c r="BC281" s="1667"/>
      <c r="BD281" s="1667"/>
      <c r="BE281" s="1667"/>
      <c r="BF281" s="1667"/>
      <c r="BG281" s="107"/>
      <c r="BH281" s="123"/>
      <c r="BI281" s="119"/>
    </row>
    <row r="282" spans="7:61" s="91" customFormat="1" ht="15.75">
      <c r="G282" s="114"/>
      <c r="H282" s="1668"/>
      <c r="I282" s="1668"/>
      <c r="J282" s="1668"/>
      <c r="K282" s="1668"/>
      <c r="L282" s="1668"/>
      <c r="M282" s="1668"/>
      <c r="N282" s="1668"/>
      <c r="O282" s="1668"/>
      <c r="P282" s="1668"/>
      <c r="Q282" s="1668"/>
      <c r="R282" s="1668"/>
      <c r="S282" s="1668"/>
      <c r="T282" s="1668"/>
      <c r="U282" s="1663"/>
      <c r="V282" s="1663"/>
      <c r="W282" s="1663"/>
      <c r="X282" s="1663"/>
      <c r="Y282" s="1663"/>
      <c r="Z282" s="1663"/>
      <c r="AA282" s="1663"/>
      <c r="AB282" s="1663"/>
      <c r="AC282" s="1663"/>
      <c r="AD282" s="1663"/>
      <c r="AE282" s="1663"/>
      <c r="AF282" s="1663"/>
      <c r="AG282" s="1663"/>
      <c r="AH282" s="1663"/>
      <c r="AI282" s="1663"/>
      <c r="AJ282" s="1663"/>
      <c r="AK282" s="1663"/>
      <c r="AL282" s="1663"/>
      <c r="AM282" s="1663"/>
      <c r="AN282" s="1663"/>
      <c r="AO282" s="1663"/>
      <c r="AP282" s="1663"/>
      <c r="AQ282" s="1663"/>
      <c r="AR282" s="1663"/>
      <c r="AS282" s="1664"/>
      <c r="AT282" s="1664"/>
      <c r="AU282" s="1664"/>
      <c r="AV282" s="1664"/>
      <c r="AW282" s="1667"/>
      <c r="AX282" s="1667"/>
      <c r="AY282" s="1667"/>
      <c r="AZ282" s="1667"/>
      <c r="BA282" s="1667"/>
      <c r="BB282" s="1667"/>
      <c r="BC282" s="1667"/>
      <c r="BD282" s="1667"/>
      <c r="BE282" s="1667"/>
      <c r="BF282" s="1667"/>
      <c r="BG282" s="107"/>
      <c r="BH282" s="123"/>
      <c r="BI282" s="119"/>
    </row>
    <row r="283" spans="7:61" s="91" customFormat="1" ht="12.75">
      <c r="G283" s="123"/>
      <c r="H283" s="1662"/>
      <c r="I283" s="1663"/>
      <c r="J283" s="1663"/>
      <c r="K283" s="1663"/>
      <c r="L283" s="1663"/>
      <c r="M283" s="1663"/>
      <c r="N283" s="1663"/>
      <c r="O283" s="1663"/>
      <c r="P283" s="1663"/>
      <c r="Q283" s="1663"/>
      <c r="R283" s="1663"/>
      <c r="S283" s="1663"/>
      <c r="T283" s="1663"/>
      <c r="U283" s="1663"/>
      <c r="V283" s="1663"/>
      <c r="W283" s="1663"/>
      <c r="X283" s="1663"/>
      <c r="Y283" s="1663"/>
      <c r="Z283" s="1663"/>
      <c r="AA283" s="1663"/>
      <c r="AB283" s="1663"/>
      <c r="AC283" s="1663"/>
      <c r="AD283" s="1663"/>
      <c r="AE283" s="1663"/>
      <c r="AF283" s="1663"/>
      <c r="AG283" s="1663"/>
      <c r="AH283" s="1663"/>
      <c r="AI283" s="1663"/>
      <c r="AJ283" s="1663"/>
      <c r="AK283" s="1663"/>
      <c r="AL283" s="1663"/>
      <c r="AM283" s="1663"/>
      <c r="AN283" s="1663"/>
      <c r="AO283" s="1663"/>
      <c r="AP283" s="1663"/>
      <c r="AQ283" s="1663"/>
      <c r="AR283" s="1663"/>
      <c r="AS283" s="1664"/>
      <c r="AT283" s="1664"/>
      <c r="AU283" s="1664"/>
      <c r="AV283" s="1664"/>
      <c r="AW283" s="1667"/>
      <c r="AX283" s="1667"/>
      <c r="AY283" s="1667"/>
      <c r="AZ283" s="1667"/>
      <c r="BA283" s="1667"/>
      <c r="BB283" s="1667"/>
      <c r="BC283" s="1667"/>
      <c r="BD283" s="1667"/>
      <c r="BE283" s="1667"/>
      <c r="BF283" s="1667"/>
      <c r="BG283" s="107"/>
      <c r="BH283" s="123"/>
      <c r="BI283" s="119"/>
    </row>
    <row r="284" spans="7:61" s="91" customFormat="1" ht="12.75"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Q284" s="119"/>
      <c r="AR284" s="119"/>
      <c r="AS284" s="119"/>
      <c r="AT284" s="119"/>
      <c r="AU284" s="119"/>
      <c r="AV284" s="119"/>
      <c r="AW284" s="121"/>
      <c r="AX284" s="121"/>
      <c r="AY284" s="121"/>
      <c r="AZ284" s="121"/>
      <c r="BA284" s="121"/>
      <c r="BB284" s="121"/>
      <c r="BC284" s="121"/>
      <c r="BD284" s="121"/>
      <c r="BE284" s="121"/>
      <c r="BF284" s="121"/>
      <c r="BG284" s="121"/>
      <c r="BH284" s="119"/>
      <c r="BI284" s="119"/>
    </row>
    <row r="285" spans="7:61" s="91" customFormat="1" ht="12.75"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4"/>
      <c r="R285" s="1662"/>
      <c r="S285" s="1662"/>
      <c r="T285" s="1662"/>
      <c r="U285" s="1662"/>
      <c r="V285" s="1662"/>
      <c r="W285" s="1662"/>
      <c r="X285" s="1662"/>
      <c r="Y285" s="1662"/>
      <c r="Z285" s="1662"/>
      <c r="AA285" s="1662"/>
      <c r="AB285" s="1662"/>
      <c r="AC285" s="1662"/>
      <c r="AD285" s="1662"/>
      <c r="AE285" s="1662"/>
      <c r="AF285" s="1662"/>
      <c r="AG285" s="1662"/>
      <c r="AH285" s="1662"/>
      <c r="AI285" s="1662"/>
      <c r="AJ285" s="1662"/>
      <c r="AK285" s="1662"/>
      <c r="AL285" s="1662"/>
      <c r="AM285" s="1662"/>
      <c r="AN285" s="1662"/>
      <c r="AO285" s="1662"/>
      <c r="AP285" s="1662"/>
      <c r="AQ285" s="1662"/>
      <c r="AR285" s="1662"/>
      <c r="AS285" s="1662"/>
      <c r="AT285" s="1662"/>
      <c r="AU285" s="1662"/>
      <c r="AV285" s="1662"/>
      <c r="AW285" s="1662"/>
      <c r="AX285" s="1662"/>
      <c r="AY285" s="1662"/>
      <c r="AZ285" s="1662"/>
      <c r="BA285" s="1662"/>
      <c r="BB285" s="119"/>
      <c r="BC285" s="119"/>
      <c r="BD285" s="119"/>
      <c r="BE285" s="119"/>
      <c r="BF285" s="119"/>
      <c r="BG285" s="119"/>
      <c r="BH285" s="119"/>
      <c r="BI285" s="119"/>
    </row>
    <row r="286" spans="7:61" s="91" customFormat="1" ht="12.75"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4"/>
      <c r="R286" s="1662"/>
      <c r="S286" s="1662"/>
      <c r="T286" s="1662"/>
      <c r="U286" s="1662"/>
      <c r="V286" s="1662"/>
      <c r="W286" s="1662"/>
      <c r="X286" s="1662"/>
      <c r="Y286" s="1662"/>
      <c r="Z286" s="1662"/>
      <c r="AA286" s="1662"/>
      <c r="AB286" s="1662"/>
      <c r="AC286" s="1662"/>
      <c r="AD286" s="1662"/>
      <c r="AE286" s="1662"/>
      <c r="AF286" s="1662"/>
      <c r="AG286" s="1662"/>
      <c r="AH286" s="1662"/>
      <c r="AI286" s="1662"/>
      <c r="AJ286" s="1662"/>
      <c r="AK286" s="1662"/>
      <c r="AL286" s="1666"/>
      <c r="AM286" s="1666"/>
      <c r="AN286" s="1666"/>
      <c r="AO286" s="1666"/>
      <c r="AP286" s="1666"/>
      <c r="AQ286" s="1666"/>
      <c r="AR286" s="1666"/>
      <c r="AS286" s="1666"/>
      <c r="AT286" s="1666"/>
      <c r="AU286" s="1666"/>
      <c r="AV286" s="1666"/>
      <c r="AW286" s="1666"/>
      <c r="AX286" s="1666"/>
      <c r="AY286" s="1666"/>
      <c r="AZ286" s="1666"/>
      <c r="BA286" s="1666"/>
      <c r="BB286" s="119"/>
      <c r="BC286" s="119"/>
      <c r="BD286" s="119"/>
      <c r="BE286" s="119"/>
      <c r="BF286" s="119"/>
      <c r="BG286" s="119"/>
      <c r="BH286" s="119"/>
      <c r="BI286" s="119"/>
    </row>
    <row r="287" spans="7:61" s="91" customFormat="1" ht="12.75"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119"/>
      <c r="AT287" s="119"/>
      <c r="AU287" s="119"/>
      <c r="AV287" s="119"/>
      <c r="AW287" s="119"/>
      <c r="AX287" s="119"/>
      <c r="AY287" s="119"/>
      <c r="AZ287" s="119"/>
      <c r="BA287" s="119"/>
      <c r="BB287" s="119"/>
      <c r="BC287" s="119"/>
      <c r="BD287" s="119"/>
      <c r="BE287" s="119"/>
      <c r="BF287" s="119"/>
      <c r="BG287" s="119"/>
      <c r="BH287" s="119"/>
      <c r="BI287" s="119"/>
    </row>
    <row r="288" spans="7:61" s="91" customFormat="1" ht="18">
      <c r="G288" s="119"/>
      <c r="H288" s="119"/>
      <c r="I288" s="119"/>
      <c r="J288" s="119"/>
      <c r="K288" s="119"/>
      <c r="L288" s="1665"/>
      <c r="M288" s="1665"/>
      <c r="N288" s="1665"/>
      <c r="O288" s="1665"/>
      <c r="P288" s="1665"/>
      <c r="Q288" s="1665"/>
      <c r="R288" s="1665"/>
      <c r="S288" s="1665"/>
      <c r="T288" s="1665"/>
      <c r="U288" s="1665"/>
      <c r="V288" s="1665"/>
      <c r="W288" s="1665"/>
      <c r="X288" s="1665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665"/>
      <c r="AN288" s="1665"/>
      <c r="AO288" s="1665"/>
      <c r="AP288" s="1665"/>
      <c r="AQ288" s="1665"/>
      <c r="AR288" s="1665"/>
      <c r="AS288" s="1665"/>
      <c r="AT288" s="1665"/>
      <c r="AU288" s="1665"/>
      <c r="AV288" s="1665"/>
      <c r="AW288" s="1665"/>
      <c r="AX288" s="1665"/>
      <c r="AY288" s="1665"/>
      <c r="AZ288" s="1665"/>
      <c r="BA288" s="1665"/>
      <c r="BB288" s="1665"/>
      <c r="BC288" s="1665"/>
      <c r="BD288" s="1665"/>
      <c r="BE288" s="1665"/>
      <c r="BF288" s="1665"/>
      <c r="BG288" s="1665"/>
      <c r="BH288" s="119"/>
      <c r="BI288" s="119"/>
    </row>
    <row r="289" spans="7:61" ht="12.75"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26"/>
      <c r="AO289" s="126"/>
      <c r="AP289" s="126"/>
      <c r="AQ289" s="126"/>
      <c r="AR289" s="126"/>
      <c r="AS289" s="126"/>
      <c r="AT289" s="126"/>
      <c r="AU289" s="126"/>
      <c r="AV289" s="126"/>
      <c r="AW289" s="126"/>
      <c r="AX289" s="126"/>
      <c r="AY289" s="126"/>
      <c r="AZ289" s="126"/>
      <c r="BA289" s="126"/>
      <c r="BB289" s="126"/>
      <c r="BC289" s="126"/>
      <c r="BD289" s="126"/>
      <c r="BE289" s="126"/>
      <c r="BF289" s="126"/>
      <c r="BG289" s="126"/>
      <c r="BH289" s="126"/>
      <c r="BI289" s="126"/>
    </row>
    <row r="290" spans="7:61" ht="12.75"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  <c r="AW290" s="126"/>
      <c r="AX290" s="126"/>
      <c r="AY290" s="126"/>
      <c r="AZ290" s="126"/>
      <c r="BA290" s="126"/>
      <c r="BB290" s="126"/>
      <c r="BC290" s="126"/>
      <c r="BD290" s="126"/>
      <c r="BE290" s="126"/>
      <c r="BF290" s="126"/>
      <c r="BG290" s="126"/>
      <c r="BH290" s="126"/>
      <c r="BI290" s="126"/>
    </row>
  </sheetData>
  <sheetProtection/>
  <protectedRanges>
    <protectedRange sqref="AU23:AX36 AZ23:BC36 AK23:AN36 AP23:AS36" name="Диапазон1"/>
    <protectedRange sqref="A3:AA5 AM3:BG10 AB3:AL3 AB5:AL5 AB4:AK4 A9:AL10" name="Диапазон1_1"/>
    <protectedRange sqref="A6:BG8" name="Диапазон1_1_1"/>
    <protectedRange sqref="A39:BE40 A42:BE43 A41:BC41" name="Диапазон1_2"/>
    <protectedRange sqref="A44:S47 T44:AR44 AS44:AU47 BA44:BE47 AV44:AZ44 AV45:AY45 T46:AR46 U45:AQ45 U47:AQ47 AV46:AZ46 AV47:AY47" name="Диапазон1_2_1"/>
  </protectedRanges>
  <mergeCells count="2998">
    <mergeCell ref="AQ1:BE2"/>
    <mergeCell ref="B2:M2"/>
    <mergeCell ref="B3:M4"/>
    <mergeCell ref="Q3:BE3"/>
    <mergeCell ref="B5:M5"/>
    <mergeCell ref="Q5:BE5"/>
    <mergeCell ref="B6:M6"/>
    <mergeCell ref="Q6:BE6"/>
    <mergeCell ref="AH7:AP7"/>
    <mergeCell ref="Q8:BE8"/>
    <mergeCell ref="AE9:AT9"/>
    <mergeCell ref="Q10:BE10"/>
    <mergeCell ref="AH12:AR12"/>
    <mergeCell ref="AS12:BB12"/>
    <mergeCell ref="A13:B13"/>
    <mergeCell ref="A15:BE15"/>
    <mergeCell ref="A12:B12"/>
    <mergeCell ref="C12:K12"/>
    <mergeCell ref="L12:X12"/>
    <mergeCell ref="Y12:AG12"/>
    <mergeCell ref="A17:A22"/>
    <mergeCell ref="B17:B22"/>
    <mergeCell ref="C17:N22"/>
    <mergeCell ref="O17:T18"/>
    <mergeCell ref="O19:P22"/>
    <mergeCell ref="Q19:R22"/>
    <mergeCell ref="S19:S22"/>
    <mergeCell ref="T19:T22"/>
    <mergeCell ref="U17:W18"/>
    <mergeCell ref="X17:AE17"/>
    <mergeCell ref="AF17:AI19"/>
    <mergeCell ref="AJ17:AS17"/>
    <mergeCell ref="U19:U22"/>
    <mergeCell ref="V19:V22"/>
    <mergeCell ref="W19:W22"/>
    <mergeCell ref="Y19:Y22"/>
    <mergeCell ref="Z19:Z22"/>
    <mergeCell ref="AA19:AA22"/>
    <mergeCell ref="AT17:BC17"/>
    <mergeCell ref="BD17:BE22"/>
    <mergeCell ref="X18:X22"/>
    <mergeCell ref="Y18:AC18"/>
    <mergeCell ref="AD18:AD22"/>
    <mergeCell ref="AE18:AE22"/>
    <mergeCell ref="AJ18:AN18"/>
    <mergeCell ref="AO18:AS18"/>
    <mergeCell ref="AT18:AX18"/>
    <mergeCell ref="AY18:BC18"/>
    <mergeCell ref="AO19:AS19"/>
    <mergeCell ref="AN20:AN22"/>
    <mergeCell ref="AO20:AO22"/>
    <mergeCell ref="AP20:AP22"/>
    <mergeCell ref="AQ20:AQ22"/>
    <mergeCell ref="AR20:AR22"/>
    <mergeCell ref="AS20:AS22"/>
    <mergeCell ref="AB19:AB22"/>
    <mergeCell ref="AC19:AC22"/>
    <mergeCell ref="AJ19:AN19"/>
    <mergeCell ref="AH20:AH22"/>
    <mergeCell ref="AI20:AI22"/>
    <mergeCell ref="AJ20:AJ22"/>
    <mergeCell ref="AK20:AK22"/>
    <mergeCell ref="AF20:AF22"/>
    <mergeCell ref="AG20:AG22"/>
    <mergeCell ref="AL20:AL22"/>
    <mergeCell ref="AT20:AT22"/>
    <mergeCell ref="AU20:AU22"/>
    <mergeCell ref="AV20:AV22"/>
    <mergeCell ref="AT19:AX19"/>
    <mergeCell ref="AY19:BC19"/>
    <mergeCell ref="BB20:BB22"/>
    <mergeCell ref="BC20:BC22"/>
    <mergeCell ref="AZ20:AZ22"/>
    <mergeCell ref="BA20:BA22"/>
    <mergeCell ref="AW20:AW22"/>
    <mergeCell ref="C25:N25"/>
    <mergeCell ref="C26:N26"/>
    <mergeCell ref="C27:N27"/>
    <mergeCell ref="C28:N28"/>
    <mergeCell ref="BD36:BE36"/>
    <mergeCell ref="AM20:AM22"/>
    <mergeCell ref="C23:N23"/>
    <mergeCell ref="C24:N24"/>
    <mergeCell ref="AX20:AX22"/>
    <mergeCell ref="AY20:AY22"/>
    <mergeCell ref="C29:N29"/>
    <mergeCell ref="C30:N30"/>
    <mergeCell ref="C31:N31"/>
    <mergeCell ref="C32:N32"/>
    <mergeCell ref="C33:N33"/>
    <mergeCell ref="C36:N36"/>
    <mergeCell ref="C34:N34"/>
    <mergeCell ref="C35:N35"/>
    <mergeCell ref="B42:C42"/>
    <mergeCell ref="D42:AA42"/>
    <mergeCell ref="A44:S44"/>
    <mergeCell ref="V44:BE44"/>
    <mergeCell ref="V46:BE46"/>
    <mergeCell ref="A37:N37"/>
    <mergeCell ref="O37:P37"/>
    <mergeCell ref="BD37:BE37"/>
    <mergeCell ref="R39:AD39"/>
    <mergeCell ref="AS39:BC39"/>
    <mergeCell ref="A45:L45"/>
    <mergeCell ref="AQ45:AS45"/>
    <mergeCell ref="AV45:BC45"/>
    <mergeCell ref="A46:S46"/>
    <mergeCell ref="C48:N48"/>
    <mergeCell ref="P48:Q48"/>
    <mergeCell ref="R48:S48"/>
    <mergeCell ref="T48:U48"/>
    <mergeCell ref="V48:W48"/>
    <mergeCell ref="X48:Y48"/>
    <mergeCell ref="AF48:AG48"/>
    <mergeCell ref="AH48:AI48"/>
    <mergeCell ref="AJ48:AK48"/>
    <mergeCell ref="Z48:AA48"/>
    <mergeCell ref="AB48:AC48"/>
    <mergeCell ref="AD48:AE48"/>
    <mergeCell ref="AL48:AM48"/>
    <mergeCell ref="AN48:AO48"/>
    <mergeCell ref="AP48:AQ48"/>
    <mergeCell ref="AR48:AS48"/>
    <mergeCell ref="AT48:AU48"/>
    <mergeCell ref="AV48:AW48"/>
    <mergeCell ref="AX48:AY48"/>
    <mergeCell ref="AZ48:BA48"/>
    <mergeCell ref="BB48:BC48"/>
    <mergeCell ref="AH49:AI49"/>
    <mergeCell ref="AJ49:AK49"/>
    <mergeCell ref="BD48:BE48"/>
    <mergeCell ref="AN49:AO49"/>
    <mergeCell ref="AP49:AQ49"/>
    <mergeCell ref="AR49:AS49"/>
    <mergeCell ref="AT49:AU49"/>
    <mergeCell ref="BF48:BG48"/>
    <mergeCell ref="C49:N49"/>
    <mergeCell ref="P49:Q49"/>
    <mergeCell ref="R49:S49"/>
    <mergeCell ref="T49:U49"/>
    <mergeCell ref="V49:W49"/>
    <mergeCell ref="X49:Y49"/>
    <mergeCell ref="BD49:BE49"/>
    <mergeCell ref="BF49:BG49"/>
    <mergeCell ref="AL49:AM49"/>
    <mergeCell ref="AV49:AW49"/>
    <mergeCell ref="Z50:AA50"/>
    <mergeCell ref="AB50:AC50"/>
    <mergeCell ref="AD50:AE50"/>
    <mergeCell ref="AX49:AY49"/>
    <mergeCell ref="AZ49:BA49"/>
    <mergeCell ref="AP50:AQ50"/>
    <mergeCell ref="AR50:AS50"/>
    <mergeCell ref="AT50:AU50"/>
    <mergeCell ref="AV50:AW50"/>
    <mergeCell ref="BB49:BC49"/>
    <mergeCell ref="Z49:AA49"/>
    <mergeCell ref="AB49:AC49"/>
    <mergeCell ref="AD49:AE49"/>
    <mergeCell ref="AF49:AG49"/>
    <mergeCell ref="C50:N50"/>
    <mergeCell ref="P50:Q50"/>
    <mergeCell ref="R50:S50"/>
    <mergeCell ref="T50:U50"/>
    <mergeCell ref="V50:W50"/>
    <mergeCell ref="X50:Y50"/>
    <mergeCell ref="AF50:AG50"/>
    <mergeCell ref="AH50:AI50"/>
    <mergeCell ref="AJ50:AK50"/>
    <mergeCell ref="AL50:AM50"/>
    <mergeCell ref="AN50:AO50"/>
    <mergeCell ref="AX50:AY50"/>
    <mergeCell ref="AZ50:BA50"/>
    <mergeCell ref="BB50:BC50"/>
    <mergeCell ref="AH51:AI51"/>
    <mergeCell ref="AJ51:AK51"/>
    <mergeCell ref="BD50:BE50"/>
    <mergeCell ref="AN51:AO51"/>
    <mergeCell ref="AP51:AQ51"/>
    <mergeCell ref="AR51:AS51"/>
    <mergeCell ref="AT51:AU51"/>
    <mergeCell ref="BF50:BG50"/>
    <mergeCell ref="C51:N51"/>
    <mergeCell ref="P51:Q51"/>
    <mergeCell ref="R51:S51"/>
    <mergeCell ref="T51:U51"/>
    <mergeCell ref="V51:W51"/>
    <mergeCell ref="X51:Y51"/>
    <mergeCell ref="BD51:BE51"/>
    <mergeCell ref="BF51:BG51"/>
    <mergeCell ref="AL51:AM51"/>
    <mergeCell ref="AV51:AW51"/>
    <mergeCell ref="Z52:AA52"/>
    <mergeCell ref="AB52:AC52"/>
    <mergeCell ref="AD52:AE52"/>
    <mergeCell ref="AX51:AY51"/>
    <mergeCell ref="AZ51:BA51"/>
    <mergeCell ref="AP52:AQ52"/>
    <mergeCell ref="AR52:AS52"/>
    <mergeCell ref="AT52:AU52"/>
    <mergeCell ref="AV52:AW52"/>
    <mergeCell ref="BB51:BC51"/>
    <mergeCell ref="Z51:AA51"/>
    <mergeCell ref="AB51:AC51"/>
    <mergeCell ref="AD51:AE51"/>
    <mergeCell ref="AF51:AG51"/>
    <mergeCell ref="C52:N52"/>
    <mergeCell ref="P52:Q52"/>
    <mergeCell ref="R52:S52"/>
    <mergeCell ref="T52:U52"/>
    <mergeCell ref="V52:W52"/>
    <mergeCell ref="X52:Y52"/>
    <mergeCell ref="AF52:AG52"/>
    <mergeCell ref="AH52:AI52"/>
    <mergeCell ref="AJ52:AK52"/>
    <mergeCell ref="AL52:AM52"/>
    <mergeCell ref="AN52:AO52"/>
    <mergeCell ref="AX52:AY52"/>
    <mergeCell ref="AZ52:BA52"/>
    <mergeCell ref="BB52:BC52"/>
    <mergeCell ref="AH53:AI53"/>
    <mergeCell ref="AJ53:AK53"/>
    <mergeCell ref="BD52:BE52"/>
    <mergeCell ref="AN53:AO53"/>
    <mergeCell ref="AP53:AQ53"/>
    <mergeCell ref="AR53:AS53"/>
    <mergeCell ref="AT53:AU53"/>
    <mergeCell ref="BF52:BG52"/>
    <mergeCell ref="C53:N53"/>
    <mergeCell ref="P53:Q53"/>
    <mergeCell ref="R53:S53"/>
    <mergeCell ref="T53:U53"/>
    <mergeCell ref="V53:W53"/>
    <mergeCell ref="X53:Y53"/>
    <mergeCell ref="BD53:BE53"/>
    <mergeCell ref="BF53:BG53"/>
    <mergeCell ref="AL53:AM53"/>
    <mergeCell ref="AV53:AW53"/>
    <mergeCell ref="Z54:AA54"/>
    <mergeCell ref="AB54:AC54"/>
    <mergeCell ref="AD54:AE54"/>
    <mergeCell ref="AX53:AY53"/>
    <mergeCell ref="AZ53:BA53"/>
    <mergeCell ref="AP54:AQ54"/>
    <mergeCell ref="AR54:AS54"/>
    <mergeCell ref="AT54:AU54"/>
    <mergeCell ref="AV54:AW54"/>
    <mergeCell ref="BB53:BC53"/>
    <mergeCell ref="Z53:AA53"/>
    <mergeCell ref="AB53:AC53"/>
    <mergeCell ref="AD53:AE53"/>
    <mergeCell ref="AF53:AG53"/>
    <mergeCell ref="C54:N54"/>
    <mergeCell ref="P54:Q54"/>
    <mergeCell ref="R54:S54"/>
    <mergeCell ref="T54:U54"/>
    <mergeCell ref="V54:W54"/>
    <mergeCell ref="X54:Y54"/>
    <mergeCell ref="AF54:AG54"/>
    <mergeCell ref="AH54:AI54"/>
    <mergeCell ref="AJ54:AK54"/>
    <mergeCell ref="AL54:AM54"/>
    <mergeCell ref="AN54:AO54"/>
    <mergeCell ref="AX54:AY54"/>
    <mergeCell ref="AZ54:BA54"/>
    <mergeCell ref="BB54:BC54"/>
    <mergeCell ref="AH55:AI55"/>
    <mergeCell ref="AJ55:AK55"/>
    <mergeCell ref="BD54:BE54"/>
    <mergeCell ref="AN55:AO55"/>
    <mergeCell ref="AP55:AQ55"/>
    <mergeCell ref="AR55:AS55"/>
    <mergeCell ref="AT55:AU55"/>
    <mergeCell ref="BF54:BG54"/>
    <mergeCell ref="C55:N55"/>
    <mergeCell ref="P55:Q55"/>
    <mergeCell ref="R55:S55"/>
    <mergeCell ref="T55:U55"/>
    <mergeCell ref="V55:W55"/>
    <mergeCell ref="X55:Y55"/>
    <mergeCell ref="BD55:BE55"/>
    <mergeCell ref="BF55:BG55"/>
    <mergeCell ref="AL55:AM55"/>
    <mergeCell ref="AV55:AW55"/>
    <mergeCell ref="Z56:AA56"/>
    <mergeCell ref="AB56:AC56"/>
    <mergeCell ref="AD56:AE56"/>
    <mergeCell ref="AX55:AY55"/>
    <mergeCell ref="AZ55:BA55"/>
    <mergeCell ref="AP56:AQ56"/>
    <mergeCell ref="AR56:AS56"/>
    <mergeCell ref="AT56:AU56"/>
    <mergeCell ref="AV56:AW56"/>
    <mergeCell ref="BB55:BC55"/>
    <mergeCell ref="Z55:AA55"/>
    <mergeCell ref="AB55:AC55"/>
    <mergeCell ref="AD55:AE55"/>
    <mergeCell ref="AF55:AG55"/>
    <mergeCell ref="C56:N56"/>
    <mergeCell ref="P56:Q56"/>
    <mergeCell ref="R56:S56"/>
    <mergeCell ref="T56:U56"/>
    <mergeCell ref="V56:W56"/>
    <mergeCell ref="X56:Y56"/>
    <mergeCell ref="AF56:AG56"/>
    <mergeCell ref="AH56:AI56"/>
    <mergeCell ref="AJ56:AK56"/>
    <mergeCell ref="AL56:AM56"/>
    <mergeCell ref="AN56:AO56"/>
    <mergeCell ref="AX56:AY56"/>
    <mergeCell ref="AZ56:BA56"/>
    <mergeCell ref="BB56:BC56"/>
    <mergeCell ref="AH57:AI57"/>
    <mergeCell ref="AJ57:AK57"/>
    <mergeCell ref="BD56:BE56"/>
    <mergeCell ref="AN57:AO57"/>
    <mergeCell ref="AP57:AQ57"/>
    <mergeCell ref="AR57:AS57"/>
    <mergeCell ref="AT57:AU57"/>
    <mergeCell ref="BF56:BG56"/>
    <mergeCell ref="C57:N57"/>
    <mergeCell ref="P57:Q57"/>
    <mergeCell ref="R57:S57"/>
    <mergeCell ref="T57:U57"/>
    <mergeCell ref="V57:W57"/>
    <mergeCell ref="X57:Y57"/>
    <mergeCell ref="BD57:BE57"/>
    <mergeCell ref="BF57:BG57"/>
    <mergeCell ref="AL57:AM57"/>
    <mergeCell ref="AV57:AW57"/>
    <mergeCell ref="Z58:AA58"/>
    <mergeCell ref="AB58:AC58"/>
    <mergeCell ref="AD58:AE58"/>
    <mergeCell ref="AX57:AY57"/>
    <mergeCell ref="AZ57:BA57"/>
    <mergeCell ref="AP58:AQ58"/>
    <mergeCell ref="AR58:AS58"/>
    <mergeCell ref="AT58:AU58"/>
    <mergeCell ref="AV58:AW58"/>
    <mergeCell ref="BB57:BC57"/>
    <mergeCell ref="Z57:AA57"/>
    <mergeCell ref="AB57:AC57"/>
    <mergeCell ref="AD57:AE57"/>
    <mergeCell ref="AF57:AG57"/>
    <mergeCell ref="C58:N58"/>
    <mergeCell ref="P58:Q58"/>
    <mergeCell ref="R58:S58"/>
    <mergeCell ref="T58:U58"/>
    <mergeCell ref="V58:W58"/>
    <mergeCell ref="X58:Y58"/>
    <mergeCell ref="AF58:AG58"/>
    <mergeCell ref="AH58:AI58"/>
    <mergeCell ref="AJ58:AK58"/>
    <mergeCell ref="AL58:AM58"/>
    <mergeCell ref="AN58:AO58"/>
    <mergeCell ref="AX58:AY58"/>
    <mergeCell ref="AZ58:BA58"/>
    <mergeCell ref="BB58:BC58"/>
    <mergeCell ref="AH59:AI59"/>
    <mergeCell ref="AJ59:AK59"/>
    <mergeCell ref="BD58:BE58"/>
    <mergeCell ref="AN59:AO59"/>
    <mergeCell ref="AP59:AQ59"/>
    <mergeCell ref="AR59:AS59"/>
    <mergeCell ref="AT59:AU59"/>
    <mergeCell ref="BF58:BG58"/>
    <mergeCell ref="C59:N59"/>
    <mergeCell ref="P59:Q59"/>
    <mergeCell ref="R59:S59"/>
    <mergeCell ref="T59:U59"/>
    <mergeCell ref="V59:W59"/>
    <mergeCell ref="X59:Y59"/>
    <mergeCell ref="BD59:BE59"/>
    <mergeCell ref="BF59:BG59"/>
    <mergeCell ref="AL59:AM59"/>
    <mergeCell ref="AV59:AW59"/>
    <mergeCell ref="Z60:AA60"/>
    <mergeCell ref="AB60:AC60"/>
    <mergeCell ref="AD60:AE60"/>
    <mergeCell ref="AX59:AY59"/>
    <mergeCell ref="AZ59:BA59"/>
    <mergeCell ref="AP60:AQ60"/>
    <mergeCell ref="AR60:AS60"/>
    <mergeCell ref="AT60:AU60"/>
    <mergeCell ref="AV60:AW60"/>
    <mergeCell ref="BB59:BC59"/>
    <mergeCell ref="Z59:AA59"/>
    <mergeCell ref="AB59:AC59"/>
    <mergeCell ref="AD59:AE59"/>
    <mergeCell ref="AF59:AG59"/>
    <mergeCell ref="C60:N60"/>
    <mergeCell ref="P60:Q60"/>
    <mergeCell ref="R60:S60"/>
    <mergeCell ref="T60:U60"/>
    <mergeCell ref="V60:W60"/>
    <mergeCell ref="X60:Y60"/>
    <mergeCell ref="AF60:AG60"/>
    <mergeCell ref="AH60:AI60"/>
    <mergeCell ref="AJ60:AK60"/>
    <mergeCell ref="AL60:AM60"/>
    <mergeCell ref="AN60:AO60"/>
    <mergeCell ref="AX60:AY60"/>
    <mergeCell ref="AZ60:BA60"/>
    <mergeCell ref="BB60:BC60"/>
    <mergeCell ref="AH61:AI61"/>
    <mergeCell ref="AJ61:AK61"/>
    <mergeCell ref="BD60:BE60"/>
    <mergeCell ref="AN61:AO61"/>
    <mergeCell ref="AP61:AQ61"/>
    <mergeCell ref="AR61:AS61"/>
    <mergeCell ref="AT61:AU61"/>
    <mergeCell ref="BF60:BG60"/>
    <mergeCell ref="C61:N61"/>
    <mergeCell ref="P61:Q61"/>
    <mergeCell ref="R61:S61"/>
    <mergeCell ref="T61:U61"/>
    <mergeCell ref="V61:W61"/>
    <mergeCell ref="X61:Y61"/>
    <mergeCell ref="BD61:BE61"/>
    <mergeCell ref="BF61:BG61"/>
    <mergeCell ref="AL61:AM61"/>
    <mergeCell ref="AV61:AW61"/>
    <mergeCell ref="Z62:AA62"/>
    <mergeCell ref="AB62:AC62"/>
    <mergeCell ref="AD62:AE62"/>
    <mergeCell ref="AX61:AY61"/>
    <mergeCell ref="AZ61:BA61"/>
    <mergeCell ref="AP62:AQ62"/>
    <mergeCell ref="AR62:AS62"/>
    <mergeCell ref="AT62:AU62"/>
    <mergeCell ref="AV62:AW62"/>
    <mergeCell ref="BB61:BC61"/>
    <mergeCell ref="Z61:AA61"/>
    <mergeCell ref="AB61:AC61"/>
    <mergeCell ref="AD61:AE61"/>
    <mergeCell ref="AF61:AG61"/>
    <mergeCell ref="C62:N62"/>
    <mergeCell ref="P62:Q62"/>
    <mergeCell ref="R62:S62"/>
    <mergeCell ref="T62:U62"/>
    <mergeCell ref="V62:W62"/>
    <mergeCell ref="X62:Y62"/>
    <mergeCell ref="AF62:AG62"/>
    <mergeCell ref="AH62:AI62"/>
    <mergeCell ref="AJ62:AK62"/>
    <mergeCell ref="AL62:AM62"/>
    <mergeCell ref="AN62:AO62"/>
    <mergeCell ref="AX62:AY62"/>
    <mergeCell ref="AZ62:BA62"/>
    <mergeCell ref="BB62:BC62"/>
    <mergeCell ref="AH63:AI63"/>
    <mergeCell ref="AJ63:AK63"/>
    <mergeCell ref="BD62:BE62"/>
    <mergeCell ref="AN63:AO63"/>
    <mergeCell ref="AP63:AQ63"/>
    <mergeCell ref="AR63:AS63"/>
    <mergeCell ref="AT63:AU63"/>
    <mergeCell ref="BF62:BG62"/>
    <mergeCell ref="C63:N63"/>
    <mergeCell ref="P63:Q63"/>
    <mergeCell ref="R63:S63"/>
    <mergeCell ref="T63:U63"/>
    <mergeCell ref="V63:W63"/>
    <mergeCell ref="X63:Y63"/>
    <mergeCell ref="BD63:BE63"/>
    <mergeCell ref="BF63:BG63"/>
    <mergeCell ref="AL63:AM63"/>
    <mergeCell ref="AV63:AW63"/>
    <mergeCell ref="Z64:AA64"/>
    <mergeCell ref="AB64:AC64"/>
    <mergeCell ref="AD64:AE64"/>
    <mergeCell ref="AX63:AY63"/>
    <mergeCell ref="AZ63:BA63"/>
    <mergeCell ref="AP64:AQ64"/>
    <mergeCell ref="AR64:AS64"/>
    <mergeCell ref="AT64:AU64"/>
    <mergeCell ref="AV64:AW64"/>
    <mergeCell ref="BB63:BC63"/>
    <mergeCell ref="Z63:AA63"/>
    <mergeCell ref="AB63:AC63"/>
    <mergeCell ref="AD63:AE63"/>
    <mergeCell ref="AF63:AG63"/>
    <mergeCell ref="C64:N64"/>
    <mergeCell ref="P64:Q64"/>
    <mergeCell ref="R64:S64"/>
    <mergeCell ref="T64:U64"/>
    <mergeCell ref="V64:W64"/>
    <mergeCell ref="X64:Y64"/>
    <mergeCell ref="AF64:AG64"/>
    <mergeCell ref="AH64:AI64"/>
    <mergeCell ref="AJ64:AK64"/>
    <mergeCell ref="AL64:AM64"/>
    <mergeCell ref="AN64:AO64"/>
    <mergeCell ref="AX64:AY64"/>
    <mergeCell ref="AZ64:BA64"/>
    <mergeCell ref="BB64:BC64"/>
    <mergeCell ref="AH65:AI65"/>
    <mergeCell ref="AJ65:AK65"/>
    <mergeCell ref="BD64:BE64"/>
    <mergeCell ref="AN65:AO65"/>
    <mergeCell ref="AP65:AQ65"/>
    <mergeCell ref="AR65:AS65"/>
    <mergeCell ref="AT65:AU65"/>
    <mergeCell ref="BF64:BG64"/>
    <mergeCell ref="C65:N65"/>
    <mergeCell ref="P65:Q65"/>
    <mergeCell ref="R65:S65"/>
    <mergeCell ref="T65:U65"/>
    <mergeCell ref="V65:W65"/>
    <mergeCell ref="X65:Y65"/>
    <mergeCell ref="BD65:BE65"/>
    <mergeCell ref="BF65:BG65"/>
    <mergeCell ref="AL65:AM65"/>
    <mergeCell ref="AV65:AW65"/>
    <mergeCell ref="Z66:AA66"/>
    <mergeCell ref="AB66:AC66"/>
    <mergeCell ref="AD66:AE66"/>
    <mergeCell ref="AX65:AY65"/>
    <mergeCell ref="AZ65:BA65"/>
    <mergeCell ref="BB65:BC65"/>
    <mergeCell ref="Z65:AA65"/>
    <mergeCell ref="AB65:AC65"/>
    <mergeCell ref="AD65:AE65"/>
    <mergeCell ref="AF65:AG65"/>
    <mergeCell ref="C66:N66"/>
    <mergeCell ref="P66:Q66"/>
    <mergeCell ref="R66:S66"/>
    <mergeCell ref="T66:U66"/>
    <mergeCell ref="V66:W66"/>
    <mergeCell ref="X66:Y66"/>
    <mergeCell ref="AZ66:BA66"/>
    <mergeCell ref="BB66:BC66"/>
    <mergeCell ref="AF66:AG66"/>
    <mergeCell ref="AH66:AI66"/>
    <mergeCell ref="AJ66:AK66"/>
    <mergeCell ref="AL66:AM66"/>
    <mergeCell ref="AN66:AO66"/>
    <mergeCell ref="AP66:AQ66"/>
    <mergeCell ref="BD66:BE66"/>
    <mergeCell ref="BF66:BG66"/>
    <mergeCell ref="L68:AF68"/>
    <mergeCell ref="AG68:AJ68"/>
    <mergeCell ref="AK68:AN68"/>
    <mergeCell ref="AO68:AV68"/>
    <mergeCell ref="AR66:AS66"/>
    <mergeCell ref="AT66:AU66"/>
    <mergeCell ref="AV66:AW66"/>
    <mergeCell ref="AX66:AY66"/>
    <mergeCell ref="L69:AF69"/>
    <mergeCell ref="AG69:AJ69"/>
    <mergeCell ref="AK69:AN69"/>
    <mergeCell ref="AO69:AV69"/>
    <mergeCell ref="C71:M71"/>
    <mergeCell ref="AF71:BC71"/>
    <mergeCell ref="B72:M72"/>
    <mergeCell ref="AA72:AZ72"/>
    <mergeCell ref="B73:M73"/>
    <mergeCell ref="Q73:BG73"/>
    <mergeCell ref="B74:M74"/>
    <mergeCell ref="Q74:BG74"/>
    <mergeCell ref="J78:J80"/>
    <mergeCell ref="K78:N78"/>
    <mergeCell ref="P78:S78"/>
    <mergeCell ref="U78:W78"/>
    <mergeCell ref="Y78:AB78"/>
    <mergeCell ref="AC78:AF78"/>
    <mergeCell ref="AL78:AN78"/>
    <mergeCell ref="AP78:AS78"/>
    <mergeCell ref="AU78:AW78"/>
    <mergeCell ref="AY78:BA78"/>
    <mergeCell ref="BC78:BF78"/>
    <mergeCell ref="Q75:BG75"/>
    <mergeCell ref="Q76:BG76"/>
    <mergeCell ref="Q77:AP77"/>
    <mergeCell ref="AH78:AJ78"/>
    <mergeCell ref="U82:BG82"/>
    <mergeCell ref="B84:B89"/>
    <mergeCell ref="C84:N89"/>
    <mergeCell ref="P84:W84"/>
    <mergeCell ref="X84:AI84"/>
    <mergeCell ref="AJ84:BG84"/>
    <mergeCell ref="P85:Q89"/>
    <mergeCell ref="R85:S89"/>
    <mergeCell ref="T85:U89"/>
    <mergeCell ref="V85:W89"/>
    <mergeCell ref="X85:Y89"/>
    <mergeCell ref="Z85:AG85"/>
    <mergeCell ref="AH85:AI89"/>
    <mergeCell ref="AJ85:AK89"/>
    <mergeCell ref="AL85:AM89"/>
    <mergeCell ref="AN85:AQ86"/>
    <mergeCell ref="AP87:AQ89"/>
    <mergeCell ref="AN87:AO89"/>
    <mergeCell ref="AR85:AS89"/>
    <mergeCell ref="AT85:BA85"/>
    <mergeCell ref="BB85:BC89"/>
    <mergeCell ref="BD85:BE89"/>
    <mergeCell ref="AV87:AW89"/>
    <mergeCell ref="AX87:AY89"/>
    <mergeCell ref="AZ87:BA89"/>
    <mergeCell ref="Z90:AA90"/>
    <mergeCell ref="AB90:AC90"/>
    <mergeCell ref="BF85:BG89"/>
    <mergeCell ref="Z86:AA89"/>
    <mergeCell ref="AB86:AG86"/>
    <mergeCell ref="AT86:AU89"/>
    <mergeCell ref="AV86:BA86"/>
    <mergeCell ref="AB87:AC89"/>
    <mergeCell ref="AD87:AE89"/>
    <mergeCell ref="AF87:AG89"/>
    <mergeCell ref="C90:N90"/>
    <mergeCell ref="P90:Q90"/>
    <mergeCell ref="R90:S90"/>
    <mergeCell ref="T90:U90"/>
    <mergeCell ref="V90:W90"/>
    <mergeCell ref="X90:Y90"/>
    <mergeCell ref="AT90:AU90"/>
    <mergeCell ref="AV90:AW90"/>
    <mergeCell ref="AX90:AY90"/>
    <mergeCell ref="AZ90:BA90"/>
    <mergeCell ref="AD90:AE90"/>
    <mergeCell ref="AF90:AG90"/>
    <mergeCell ref="AH90:AI90"/>
    <mergeCell ref="AJ90:AK90"/>
    <mergeCell ref="AL90:AM90"/>
    <mergeCell ref="AN90:AO90"/>
    <mergeCell ref="BB90:BC90"/>
    <mergeCell ref="BD90:BE90"/>
    <mergeCell ref="BF90:BG90"/>
    <mergeCell ref="C91:N91"/>
    <mergeCell ref="P91:Q91"/>
    <mergeCell ref="R91:S91"/>
    <mergeCell ref="T91:U91"/>
    <mergeCell ref="V91:W91"/>
    <mergeCell ref="AP90:AQ90"/>
    <mergeCell ref="AR90:AS90"/>
    <mergeCell ref="X91:Y91"/>
    <mergeCell ref="Z91:AA91"/>
    <mergeCell ref="AB91:AC91"/>
    <mergeCell ref="AD91:AE91"/>
    <mergeCell ref="AF91:AG91"/>
    <mergeCell ref="AH91:AI91"/>
    <mergeCell ref="BD91:BE91"/>
    <mergeCell ref="BF91:BG91"/>
    <mergeCell ref="AJ91:AK91"/>
    <mergeCell ref="AL91:AM91"/>
    <mergeCell ref="AN91:AO91"/>
    <mergeCell ref="AP91:AQ91"/>
    <mergeCell ref="AR91:AS91"/>
    <mergeCell ref="AT91:AU91"/>
    <mergeCell ref="Z92:AA92"/>
    <mergeCell ref="AB92:AC92"/>
    <mergeCell ref="AV91:AW91"/>
    <mergeCell ref="AX91:AY91"/>
    <mergeCell ref="AZ91:BA91"/>
    <mergeCell ref="BB91:BC91"/>
    <mergeCell ref="AT92:AU92"/>
    <mergeCell ref="AV92:AW92"/>
    <mergeCell ref="AX92:AY92"/>
    <mergeCell ref="AZ92:BA92"/>
    <mergeCell ref="C92:N92"/>
    <mergeCell ref="P92:Q92"/>
    <mergeCell ref="R92:S92"/>
    <mergeCell ref="T92:U92"/>
    <mergeCell ref="V92:W92"/>
    <mergeCell ref="X92:Y92"/>
    <mergeCell ref="AD92:AE92"/>
    <mergeCell ref="AF92:AG92"/>
    <mergeCell ref="AH92:AI92"/>
    <mergeCell ref="AJ92:AK92"/>
    <mergeCell ref="AL92:AM92"/>
    <mergeCell ref="AN92:AO92"/>
    <mergeCell ref="BB92:BC92"/>
    <mergeCell ref="BD92:BE92"/>
    <mergeCell ref="BF92:BG92"/>
    <mergeCell ref="C93:N93"/>
    <mergeCell ref="P93:Q93"/>
    <mergeCell ref="R93:S93"/>
    <mergeCell ref="T93:U93"/>
    <mergeCell ref="V93:W93"/>
    <mergeCell ref="AP92:AQ92"/>
    <mergeCell ref="AR92:AS92"/>
    <mergeCell ref="X93:Y93"/>
    <mergeCell ref="Z93:AA93"/>
    <mergeCell ref="AB93:AC93"/>
    <mergeCell ref="AD93:AE93"/>
    <mergeCell ref="AF93:AG93"/>
    <mergeCell ref="AH93:AI93"/>
    <mergeCell ref="BD93:BE93"/>
    <mergeCell ref="BF93:BG93"/>
    <mergeCell ref="AJ93:AK93"/>
    <mergeCell ref="AL93:AM93"/>
    <mergeCell ref="AN93:AO93"/>
    <mergeCell ref="AP93:AQ93"/>
    <mergeCell ref="AR93:AS93"/>
    <mergeCell ref="AT93:AU93"/>
    <mergeCell ref="Z94:AA94"/>
    <mergeCell ref="AB94:AC94"/>
    <mergeCell ref="AV93:AW93"/>
    <mergeCell ref="AX93:AY93"/>
    <mergeCell ref="AZ93:BA93"/>
    <mergeCell ref="BB93:BC93"/>
    <mergeCell ref="AT94:AU94"/>
    <mergeCell ref="AV94:AW94"/>
    <mergeCell ref="AX94:AY94"/>
    <mergeCell ref="AZ94:BA94"/>
    <mergeCell ref="C94:N94"/>
    <mergeCell ref="P94:Q94"/>
    <mergeCell ref="R94:S94"/>
    <mergeCell ref="T94:U94"/>
    <mergeCell ref="V94:W94"/>
    <mergeCell ref="X94:Y94"/>
    <mergeCell ref="AD94:AE94"/>
    <mergeCell ref="AF94:AG94"/>
    <mergeCell ref="AH94:AI94"/>
    <mergeCell ref="AJ94:AK94"/>
    <mergeCell ref="AL94:AM94"/>
    <mergeCell ref="AN94:AO94"/>
    <mergeCell ref="BB94:BC94"/>
    <mergeCell ref="BD94:BE94"/>
    <mergeCell ref="BF94:BG94"/>
    <mergeCell ref="C95:N95"/>
    <mergeCell ref="P95:Q95"/>
    <mergeCell ref="R95:S95"/>
    <mergeCell ref="T95:U95"/>
    <mergeCell ref="V95:W95"/>
    <mergeCell ref="AP94:AQ94"/>
    <mergeCell ref="AR94:AS94"/>
    <mergeCell ref="X95:Y95"/>
    <mergeCell ref="Z95:AA95"/>
    <mergeCell ref="AB95:AC95"/>
    <mergeCell ref="AD95:AE95"/>
    <mergeCell ref="AF95:AG95"/>
    <mergeCell ref="AH95:AI95"/>
    <mergeCell ref="BD95:BE95"/>
    <mergeCell ref="BF95:BG95"/>
    <mergeCell ref="AJ95:AK95"/>
    <mergeCell ref="AL95:AM95"/>
    <mergeCell ref="AN95:AO95"/>
    <mergeCell ref="AP95:AQ95"/>
    <mergeCell ref="AR95:AS95"/>
    <mergeCell ref="AT95:AU95"/>
    <mergeCell ref="Z96:AA96"/>
    <mergeCell ref="AB96:AC96"/>
    <mergeCell ref="AV95:AW95"/>
    <mergeCell ref="AX95:AY95"/>
    <mergeCell ref="AZ95:BA95"/>
    <mergeCell ref="BB95:BC95"/>
    <mergeCell ref="AT96:AU96"/>
    <mergeCell ref="AV96:AW96"/>
    <mergeCell ref="AX96:AY96"/>
    <mergeCell ref="AZ96:BA96"/>
    <mergeCell ref="C96:N96"/>
    <mergeCell ref="P96:Q96"/>
    <mergeCell ref="R96:S96"/>
    <mergeCell ref="T96:U96"/>
    <mergeCell ref="V96:W96"/>
    <mergeCell ref="X96:Y96"/>
    <mergeCell ref="AD96:AE96"/>
    <mergeCell ref="AF96:AG96"/>
    <mergeCell ref="AH96:AI96"/>
    <mergeCell ref="AJ96:AK96"/>
    <mergeCell ref="AL96:AM96"/>
    <mergeCell ref="AN96:AO96"/>
    <mergeCell ref="BB96:BC96"/>
    <mergeCell ref="BD96:BE96"/>
    <mergeCell ref="BF96:BG96"/>
    <mergeCell ref="C97:N97"/>
    <mergeCell ref="P97:Q97"/>
    <mergeCell ref="R97:S97"/>
    <mergeCell ref="T97:U97"/>
    <mergeCell ref="V97:W97"/>
    <mergeCell ref="AP96:AQ96"/>
    <mergeCell ref="AR96:AS96"/>
    <mergeCell ref="X97:Y97"/>
    <mergeCell ref="Z97:AA97"/>
    <mergeCell ref="AB97:AC97"/>
    <mergeCell ref="AD97:AE97"/>
    <mergeCell ref="AF97:AG97"/>
    <mergeCell ref="AH97:AI97"/>
    <mergeCell ref="BD97:BE97"/>
    <mergeCell ref="BF97:BG97"/>
    <mergeCell ref="AJ97:AK97"/>
    <mergeCell ref="AL97:AM97"/>
    <mergeCell ref="AN97:AO97"/>
    <mergeCell ref="AP97:AQ97"/>
    <mergeCell ref="AR97:AS97"/>
    <mergeCell ref="AT97:AU97"/>
    <mergeCell ref="Z98:AA98"/>
    <mergeCell ref="AB98:AC98"/>
    <mergeCell ref="AV97:AW97"/>
    <mergeCell ref="AX97:AY97"/>
    <mergeCell ref="AZ97:BA97"/>
    <mergeCell ref="BB97:BC97"/>
    <mergeCell ref="AT98:AU98"/>
    <mergeCell ref="AV98:AW98"/>
    <mergeCell ref="AX98:AY98"/>
    <mergeCell ref="AZ98:BA98"/>
    <mergeCell ref="C98:N98"/>
    <mergeCell ref="P98:Q98"/>
    <mergeCell ref="R98:S98"/>
    <mergeCell ref="T98:U98"/>
    <mergeCell ref="V98:W98"/>
    <mergeCell ref="X98:Y98"/>
    <mergeCell ref="AD98:AE98"/>
    <mergeCell ref="AF98:AG98"/>
    <mergeCell ref="AH98:AI98"/>
    <mergeCell ref="AJ98:AK98"/>
    <mergeCell ref="AL98:AM98"/>
    <mergeCell ref="AN98:AO98"/>
    <mergeCell ref="BB98:BC98"/>
    <mergeCell ref="BD98:BE98"/>
    <mergeCell ref="BF98:BG98"/>
    <mergeCell ref="C99:N99"/>
    <mergeCell ref="P99:Q99"/>
    <mergeCell ref="R99:S99"/>
    <mergeCell ref="T99:U99"/>
    <mergeCell ref="V99:W99"/>
    <mergeCell ref="AP98:AQ98"/>
    <mergeCell ref="AR98:AS98"/>
    <mergeCell ref="X99:Y99"/>
    <mergeCell ref="Z99:AA99"/>
    <mergeCell ref="AB99:AC99"/>
    <mergeCell ref="AD99:AE99"/>
    <mergeCell ref="AF99:AG99"/>
    <mergeCell ref="AH99:AI99"/>
    <mergeCell ref="BD99:BE99"/>
    <mergeCell ref="BF99:BG99"/>
    <mergeCell ref="AJ99:AK99"/>
    <mergeCell ref="AL99:AM99"/>
    <mergeCell ref="AN99:AO99"/>
    <mergeCell ref="AP99:AQ99"/>
    <mergeCell ref="AR99:AS99"/>
    <mergeCell ref="AT99:AU99"/>
    <mergeCell ref="Z100:AA100"/>
    <mergeCell ref="AB100:AC100"/>
    <mergeCell ref="AV99:AW99"/>
    <mergeCell ref="AX99:AY99"/>
    <mergeCell ref="AZ99:BA99"/>
    <mergeCell ref="BB99:BC99"/>
    <mergeCell ref="AT100:AU100"/>
    <mergeCell ref="AV100:AW100"/>
    <mergeCell ref="AX100:AY100"/>
    <mergeCell ref="AZ100:BA100"/>
    <mergeCell ref="C100:N100"/>
    <mergeCell ref="P100:Q100"/>
    <mergeCell ref="R100:S100"/>
    <mergeCell ref="T100:U100"/>
    <mergeCell ref="V100:W100"/>
    <mergeCell ref="X100:Y100"/>
    <mergeCell ref="AD100:AE100"/>
    <mergeCell ref="AF100:AG100"/>
    <mergeCell ref="AH100:AI100"/>
    <mergeCell ref="AJ100:AK100"/>
    <mergeCell ref="AL100:AM100"/>
    <mergeCell ref="AN100:AO100"/>
    <mergeCell ref="BB100:BC100"/>
    <mergeCell ref="BD100:BE100"/>
    <mergeCell ref="BF100:BG100"/>
    <mergeCell ref="C101:N101"/>
    <mergeCell ref="P101:Q101"/>
    <mergeCell ref="R101:S101"/>
    <mergeCell ref="T101:U101"/>
    <mergeCell ref="V101:W101"/>
    <mergeCell ref="AP100:AQ100"/>
    <mergeCell ref="AR100:AS100"/>
    <mergeCell ref="X101:Y101"/>
    <mergeCell ref="Z101:AA101"/>
    <mergeCell ref="AB101:AC101"/>
    <mergeCell ref="AD101:AE101"/>
    <mergeCell ref="AF101:AG101"/>
    <mergeCell ref="AH101:AI101"/>
    <mergeCell ref="BD101:BE101"/>
    <mergeCell ref="BF101:BG101"/>
    <mergeCell ref="AJ101:AK101"/>
    <mergeCell ref="AL101:AM101"/>
    <mergeCell ref="AN101:AO101"/>
    <mergeCell ref="AP101:AQ101"/>
    <mergeCell ref="AR101:AS101"/>
    <mergeCell ref="AT101:AU101"/>
    <mergeCell ref="Z102:AA102"/>
    <mergeCell ref="AB102:AC102"/>
    <mergeCell ref="AV101:AW101"/>
    <mergeCell ref="AX101:AY101"/>
    <mergeCell ref="AZ101:BA101"/>
    <mergeCell ref="BB101:BC101"/>
    <mergeCell ref="AT102:AU102"/>
    <mergeCell ref="AV102:AW102"/>
    <mergeCell ref="AX102:AY102"/>
    <mergeCell ref="AZ102:BA102"/>
    <mergeCell ref="C102:N102"/>
    <mergeCell ref="P102:Q102"/>
    <mergeCell ref="R102:S102"/>
    <mergeCell ref="T102:U102"/>
    <mergeCell ref="V102:W102"/>
    <mergeCell ref="X102:Y102"/>
    <mergeCell ref="AD102:AE102"/>
    <mergeCell ref="AF102:AG102"/>
    <mergeCell ref="AH102:AI102"/>
    <mergeCell ref="AJ102:AK102"/>
    <mergeCell ref="AL102:AM102"/>
    <mergeCell ref="AN102:AO102"/>
    <mergeCell ref="BB102:BC102"/>
    <mergeCell ref="BD102:BE102"/>
    <mergeCell ref="BF102:BG102"/>
    <mergeCell ref="C103:N103"/>
    <mergeCell ref="P103:Q103"/>
    <mergeCell ref="R103:S103"/>
    <mergeCell ref="T103:U103"/>
    <mergeCell ref="V103:W103"/>
    <mergeCell ref="AP102:AQ102"/>
    <mergeCell ref="AR102:AS102"/>
    <mergeCell ref="X103:Y103"/>
    <mergeCell ref="Z103:AA103"/>
    <mergeCell ref="AB103:AC103"/>
    <mergeCell ref="AD103:AE103"/>
    <mergeCell ref="AF103:AG103"/>
    <mergeCell ref="AH103:AI103"/>
    <mergeCell ref="BD103:BE103"/>
    <mergeCell ref="BF103:BG103"/>
    <mergeCell ref="AJ103:AK103"/>
    <mergeCell ref="AL103:AM103"/>
    <mergeCell ref="AN103:AO103"/>
    <mergeCell ref="AP103:AQ103"/>
    <mergeCell ref="AR103:AS103"/>
    <mergeCell ref="AT103:AU103"/>
    <mergeCell ref="Z104:AA104"/>
    <mergeCell ref="AB104:AC104"/>
    <mergeCell ref="AV103:AW103"/>
    <mergeCell ref="AX103:AY103"/>
    <mergeCell ref="AZ103:BA103"/>
    <mergeCell ref="BB103:BC103"/>
    <mergeCell ref="AT104:AU104"/>
    <mergeCell ref="AV104:AW104"/>
    <mergeCell ref="AX104:AY104"/>
    <mergeCell ref="AZ104:BA104"/>
    <mergeCell ref="C104:N104"/>
    <mergeCell ref="P104:Q104"/>
    <mergeCell ref="R104:S104"/>
    <mergeCell ref="T104:U104"/>
    <mergeCell ref="V104:W104"/>
    <mergeCell ref="X104:Y104"/>
    <mergeCell ref="AD104:AE104"/>
    <mergeCell ref="AF104:AG104"/>
    <mergeCell ref="AH104:AI104"/>
    <mergeCell ref="AJ104:AK104"/>
    <mergeCell ref="AL104:AM104"/>
    <mergeCell ref="AN104:AO104"/>
    <mergeCell ref="BB104:BC104"/>
    <mergeCell ref="BD104:BE104"/>
    <mergeCell ref="BF104:BG104"/>
    <mergeCell ref="C105:N105"/>
    <mergeCell ref="P105:Q105"/>
    <mergeCell ref="R105:S105"/>
    <mergeCell ref="T105:U105"/>
    <mergeCell ref="V105:W105"/>
    <mergeCell ref="AP104:AQ104"/>
    <mergeCell ref="AR104:AS104"/>
    <mergeCell ref="X105:Y105"/>
    <mergeCell ref="Z105:AA105"/>
    <mergeCell ref="AB105:AC105"/>
    <mergeCell ref="AD105:AE105"/>
    <mergeCell ref="AF105:AG105"/>
    <mergeCell ref="AH105:AI105"/>
    <mergeCell ref="BD105:BE105"/>
    <mergeCell ref="BF105:BG105"/>
    <mergeCell ref="AJ105:AK105"/>
    <mergeCell ref="AL105:AM105"/>
    <mergeCell ref="AN105:AO105"/>
    <mergeCell ref="AP105:AQ105"/>
    <mergeCell ref="AR105:AS105"/>
    <mergeCell ref="AT105:AU105"/>
    <mergeCell ref="Z106:AA106"/>
    <mergeCell ref="AB106:AC106"/>
    <mergeCell ref="AV105:AW105"/>
    <mergeCell ref="AX105:AY105"/>
    <mergeCell ref="AZ105:BA105"/>
    <mergeCell ref="BB105:BC105"/>
    <mergeCell ref="AT106:AU106"/>
    <mergeCell ref="AV106:AW106"/>
    <mergeCell ref="AX106:AY106"/>
    <mergeCell ref="AZ106:BA106"/>
    <mergeCell ref="C106:N106"/>
    <mergeCell ref="P106:Q106"/>
    <mergeCell ref="R106:S106"/>
    <mergeCell ref="T106:U106"/>
    <mergeCell ref="V106:W106"/>
    <mergeCell ref="X106:Y106"/>
    <mergeCell ref="AD106:AE106"/>
    <mergeCell ref="AF106:AG106"/>
    <mergeCell ref="AH106:AI106"/>
    <mergeCell ref="AJ106:AK106"/>
    <mergeCell ref="AL106:AM106"/>
    <mergeCell ref="AN106:AO106"/>
    <mergeCell ref="BB106:BC106"/>
    <mergeCell ref="BD106:BE106"/>
    <mergeCell ref="BF106:BG106"/>
    <mergeCell ref="C107:N107"/>
    <mergeCell ref="P107:Q107"/>
    <mergeCell ref="R107:S107"/>
    <mergeCell ref="T107:U107"/>
    <mergeCell ref="V107:W107"/>
    <mergeCell ref="AP106:AQ106"/>
    <mergeCell ref="AR106:AS106"/>
    <mergeCell ref="X107:Y107"/>
    <mergeCell ref="Z107:AA107"/>
    <mergeCell ref="AB107:AC107"/>
    <mergeCell ref="AD107:AE107"/>
    <mergeCell ref="AF107:AG107"/>
    <mergeCell ref="AH107:AI107"/>
    <mergeCell ref="BD107:BE107"/>
    <mergeCell ref="BF107:BG107"/>
    <mergeCell ref="AJ107:AK107"/>
    <mergeCell ref="AL107:AM107"/>
    <mergeCell ref="AN107:AO107"/>
    <mergeCell ref="AP107:AQ107"/>
    <mergeCell ref="AR107:AS107"/>
    <mergeCell ref="AT107:AU107"/>
    <mergeCell ref="Z108:AA108"/>
    <mergeCell ref="AB108:AC108"/>
    <mergeCell ref="AV107:AW107"/>
    <mergeCell ref="AX107:AY107"/>
    <mergeCell ref="AZ107:BA107"/>
    <mergeCell ref="BB107:BC107"/>
    <mergeCell ref="AH108:AI108"/>
    <mergeCell ref="AJ108:AK108"/>
    <mergeCell ref="AX108:AY108"/>
    <mergeCell ref="AZ108:BA108"/>
    <mergeCell ref="D109:AC109"/>
    <mergeCell ref="G110:R110"/>
    <mergeCell ref="AD110:BC110"/>
    <mergeCell ref="BB108:BC108"/>
    <mergeCell ref="C108:N108"/>
    <mergeCell ref="P108:Q108"/>
    <mergeCell ref="R108:S108"/>
    <mergeCell ref="T108:U108"/>
    <mergeCell ref="V108:W108"/>
    <mergeCell ref="X108:Y108"/>
    <mergeCell ref="BD108:BE108"/>
    <mergeCell ref="BF108:BG108"/>
    <mergeCell ref="AT108:AU108"/>
    <mergeCell ref="AV108:AW108"/>
    <mergeCell ref="AD108:AE108"/>
    <mergeCell ref="AF108:AG108"/>
    <mergeCell ref="AL108:AM108"/>
    <mergeCell ref="AN108:AO108"/>
    <mergeCell ref="AP108:AQ108"/>
    <mergeCell ref="AR108:AS108"/>
    <mergeCell ref="B111:M111"/>
    <mergeCell ref="Q111:BG111"/>
    <mergeCell ref="B112:M112"/>
    <mergeCell ref="Q112:BG112"/>
    <mergeCell ref="Q113:BG113"/>
    <mergeCell ref="Q114:BG114"/>
    <mergeCell ref="K116:K118"/>
    <mergeCell ref="L116:P116"/>
    <mergeCell ref="Q116:T116"/>
    <mergeCell ref="V116:X116"/>
    <mergeCell ref="Z116:AC116"/>
    <mergeCell ref="AD116:AG116"/>
    <mergeCell ref="AQ116:AT116"/>
    <mergeCell ref="AV116:AX116"/>
    <mergeCell ref="AZ116:BB116"/>
    <mergeCell ref="BD116:BG116"/>
    <mergeCell ref="U120:BG120"/>
    <mergeCell ref="Q115:AP115"/>
    <mergeCell ref="AI116:AK116"/>
    <mergeCell ref="AM116:AO116"/>
    <mergeCell ref="B122:B128"/>
    <mergeCell ref="C122:N128"/>
    <mergeCell ref="P122:W122"/>
    <mergeCell ref="X122:AI122"/>
    <mergeCell ref="AJ122:BG122"/>
    <mergeCell ref="P123:Q128"/>
    <mergeCell ref="R123:S128"/>
    <mergeCell ref="T123:U128"/>
    <mergeCell ref="V123:W128"/>
    <mergeCell ref="X123:Y128"/>
    <mergeCell ref="Z123:AG123"/>
    <mergeCell ref="AH123:AI128"/>
    <mergeCell ref="AJ123:AK128"/>
    <mergeCell ref="AL123:AM128"/>
    <mergeCell ref="AN123:AQ124"/>
    <mergeCell ref="AP125:AQ128"/>
    <mergeCell ref="AN125:AO128"/>
    <mergeCell ref="AR123:AS128"/>
    <mergeCell ref="AT123:BA123"/>
    <mergeCell ref="BB123:BC128"/>
    <mergeCell ref="BD123:BE128"/>
    <mergeCell ref="AV125:AW128"/>
    <mergeCell ref="AX125:AY128"/>
    <mergeCell ref="AZ125:BA128"/>
    <mergeCell ref="Z129:AA129"/>
    <mergeCell ref="AB129:AC129"/>
    <mergeCell ref="BF123:BG128"/>
    <mergeCell ref="Z124:AA128"/>
    <mergeCell ref="AB124:AG124"/>
    <mergeCell ref="AT124:AU128"/>
    <mergeCell ref="AV124:BA124"/>
    <mergeCell ref="AB125:AC128"/>
    <mergeCell ref="AD125:AE128"/>
    <mergeCell ref="AF125:AG128"/>
    <mergeCell ref="C129:N129"/>
    <mergeCell ref="P129:Q129"/>
    <mergeCell ref="R129:S129"/>
    <mergeCell ref="T129:U129"/>
    <mergeCell ref="V129:W129"/>
    <mergeCell ref="X129:Y129"/>
    <mergeCell ref="AT129:AU129"/>
    <mergeCell ref="AV129:AW129"/>
    <mergeCell ref="AX129:AY129"/>
    <mergeCell ref="AZ129:BA129"/>
    <mergeCell ref="AD129:AE129"/>
    <mergeCell ref="AF129:AG129"/>
    <mergeCell ref="AH129:AI129"/>
    <mergeCell ref="AJ129:AK129"/>
    <mergeCell ref="AL129:AM129"/>
    <mergeCell ref="AN129:AO129"/>
    <mergeCell ref="BB129:BC129"/>
    <mergeCell ref="BD129:BE129"/>
    <mergeCell ref="BF129:BG129"/>
    <mergeCell ref="C130:N130"/>
    <mergeCell ref="P130:Q130"/>
    <mergeCell ref="R130:S130"/>
    <mergeCell ref="T130:U130"/>
    <mergeCell ref="V130:W130"/>
    <mergeCell ref="AP129:AQ129"/>
    <mergeCell ref="AR129:AS129"/>
    <mergeCell ref="X130:Y130"/>
    <mergeCell ref="Z130:AA130"/>
    <mergeCell ref="AB130:AC130"/>
    <mergeCell ref="AD130:AE130"/>
    <mergeCell ref="AF130:AG130"/>
    <mergeCell ref="AH130:AI130"/>
    <mergeCell ref="BD130:BE130"/>
    <mergeCell ref="BF130:BG130"/>
    <mergeCell ref="AJ130:AK130"/>
    <mergeCell ref="AL130:AM130"/>
    <mergeCell ref="AN130:AO130"/>
    <mergeCell ref="AP130:AQ130"/>
    <mergeCell ref="AR130:AS130"/>
    <mergeCell ref="AT130:AU130"/>
    <mergeCell ref="Z131:AA131"/>
    <mergeCell ref="AB131:AC131"/>
    <mergeCell ref="AV130:AW130"/>
    <mergeCell ref="AX130:AY130"/>
    <mergeCell ref="AZ130:BA130"/>
    <mergeCell ref="BB130:BC130"/>
    <mergeCell ref="AT131:AU131"/>
    <mergeCell ref="AV131:AW131"/>
    <mergeCell ref="AX131:AY131"/>
    <mergeCell ref="AZ131:BA131"/>
    <mergeCell ref="C131:N131"/>
    <mergeCell ref="P131:Q131"/>
    <mergeCell ref="R131:S131"/>
    <mergeCell ref="T131:U131"/>
    <mergeCell ref="V131:W131"/>
    <mergeCell ref="X131:Y131"/>
    <mergeCell ref="AD131:AE131"/>
    <mergeCell ref="AF131:AG131"/>
    <mergeCell ref="AH131:AI131"/>
    <mergeCell ref="AJ131:AK131"/>
    <mergeCell ref="AL131:AM131"/>
    <mergeCell ref="AN131:AO131"/>
    <mergeCell ref="BB131:BC131"/>
    <mergeCell ref="BD131:BE131"/>
    <mergeCell ref="BF131:BG131"/>
    <mergeCell ref="C132:N132"/>
    <mergeCell ref="P132:Q132"/>
    <mergeCell ref="R132:S132"/>
    <mergeCell ref="T132:U132"/>
    <mergeCell ref="V132:W132"/>
    <mergeCell ref="AP131:AQ131"/>
    <mergeCell ref="AR131:AS131"/>
    <mergeCell ref="X132:Y132"/>
    <mergeCell ref="Z132:AA132"/>
    <mergeCell ref="AB132:AC132"/>
    <mergeCell ref="AD132:AE132"/>
    <mergeCell ref="AF132:AG132"/>
    <mergeCell ref="AH132:AI132"/>
    <mergeCell ref="BD132:BE132"/>
    <mergeCell ref="BF132:BG132"/>
    <mergeCell ref="AJ132:AK132"/>
    <mergeCell ref="AL132:AM132"/>
    <mergeCell ref="AN132:AO132"/>
    <mergeCell ref="AP132:AQ132"/>
    <mergeCell ref="AR132:AS132"/>
    <mergeCell ref="AT132:AU132"/>
    <mergeCell ref="Z133:AA133"/>
    <mergeCell ref="AB133:AC133"/>
    <mergeCell ref="AV132:AW132"/>
    <mergeCell ref="AX132:AY132"/>
    <mergeCell ref="AZ132:BA132"/>
    <mergeCell ref="BB132:BC132"/>
    <mergeCell ref="AT133:AU133"/>
    <mergeCell ref="AV133:AW133"/>
    <mergeCell ref="AX133:AY133"/>
    <mergeCell ref="AZ133:BA133"/>
    <mergeCell ref="C133:N133"/>
    <mergeCell ref="P133:Q133"/>
    <mergeCell ref="R133:S133"/>
    <mergeCell ref="T133:U133"/>
    <mergeCell ref="V133:W133"/>
    <mergeCell ref="X133:Y133"/>
    <mergeCell ref="AD133:AE133"/>
    <mergeCell ref="AF133:AG133"/>
    <mergeCell ref="AH133:AI133"/>
    <mergeCell ref="AJ133:AK133"/>
    <mergeCell ref="AL133:AM133"/>
    <mergeCell ref="AN133:AO133"/>
    <mergeCell ref="BB133:BC133"/>
    <mergeCell ref="BD133:BE133"/>
    <mergeCell ref="BF133:BG133"/>
    <mergeCell ref="C134:N134"/>
    <mergeCell ref="P134:Q134"/>
    <mergeCell ref="R134:S134"/>
    <mergeCell ref="T134:U134"/>
    <mergeCell ref="V134:W134"/>
    <mergeCell ref="AP133:AQ133"/>
    <mergeCell ref="AR133:AS133"/>
    <mergeCell ref="X134:Y134"/>
    <mergeCell ref="Z134:AA134"/>
    <mergeCell ref="AB134:AC134"/>
    <mergeCell ref="AD134:AE134"/>
    <mergeCell ref="AF134:AG134"/>
    <mergeCell ref="AH134:AI134"/>
    <mergeCell ref="BD134:BE134"/>
    <mergeCell ref="BF134:BG134"/>
    <mergeCell ref="AJ134:AK134"/>
    <mergeCell ref="AL134:AM134"/>
    <mergeCell ref="AN134:AO134"/>
    <mergeCell ref="AP134:AQ134"/>
    <mergeCell ref="AR134:AS134"/>
    <mergeCell ref="AT134:AU134"/>
    <mergeCell ref="Z135:AA135"/>
    <mergeCell ref="AB135:AC135"/>
    <mergeCell ref="AV134:AW134"/>
    <mergeCell ref="AX134:AY134"/>
    <mergeCell ref="AZ134:BA134"/>
    <mergeCell ref="BB134:BC134"/>
    <mergeCell ref="AT135:AU135"/>
    <mergeCell ref="AV135:AW135"/>
    <mergeCell ref="AX135:AY135"/>
    <mergeCell ref="AZ135:BA135"/>
    <mergeCell ref="C135:N135"/>
    <mergeCell ref="P135:Q135"/>
    <mergeCell ref="R135:S135"/>
    <mergeCell ref="T135:U135"/>
    <mergeCell ref="V135:W135"/>
    <mergeCell ref="X135:Y135"/>
    <mergeCell ref="AD135:AE135"/>
    <mergeCell ref="AF135:AG135"/>
    <mergeCell ref="AH135:AI135"/>
    <mergeCell ref="AJ135:AK135"/>
    <mergeCell ref="AL135:AM135"/>
    <mergeCell ref="AN135:AO135"/>
    <mergeCell ref="BB135:BC135"/>
    <mergeCell ref="BD135:BE135"/>
    <mergeCell ref="BF135:BG135"/>
    <mergeCell ref="C136:N136"/>
    <mergeCell ref="P136:Q136"/>
    <mergeCell ref="R136:S136"/>
    <mergeCell ref="T136:U136"/>
    <mergeCell ref="V136:W136"/>
    <mergeCell ref="AP135:AQ135"/>
    <mergeCell ref="AR135:AS135"/>
    <mergeCell ref="X136:Y136"/>
    <mergeCell ref="Z136:AA136"/>
    <mergeCell ref="AB136:AC136"/>
    <mergeCell ref="AD136:AE136"/>
    <mergeCell ref="AF136:AG136"/>
    <mergeCell ref="AH136:AI136"/>
    <mergeCell ref="BD136:BE136"/>
    <mergeCell ref="BF136:BG136"/>
    <mergeCell ref="AJ136:AK136"/>
    <mergeCell ref="AL136:AM136"/>
    <mergeCell ref="AN136:AO136"/>
    <mergeCell ref="AP136:AQ136"/>
    <mergeCell ref="AR136:AS136"/>
    <mergeCell ref="AT136:AU136"/>
    <mergeCell ref="Z137:AA137"/>
    <mergeCell ref="AB137:AC137"/>
    <mergeCell ref="AV136:AW136"/>
    <mergeCell ref="AX136:AY136"/>
    <mergeCell ref="AZ136:BA136"/>
    <mergeCell ref="BB136:BC136"/>
    <mergeCell ref="AT137:AU137"/>
    <mergeCell ref="AV137:AW137"/>
    <mergeCell ref="AX137:AY137"/>
    <mergeCell ref="AZ137:BA137"/>
    <mergeCell ref="C137:N137"/>
    <mergeCell ref="P137:Q137"/>
    <mergeCell ref="R137:S137"/>
    <mergeCell ref="T137:U137"/>
    <mergeCell ref="V137:W137"/>
    <mergeCell ref="X137:Y137"/>
    <mergeCell ref="AD137:AE137"/>
    <mergeCell ref="AF137:AG137"/>
    <mergeCell ref="AH137:AI137"/>
    <mergeCell ref="AJ137:AK137"/>
    <mergeCell ref="AL137:AM137"/>
    <mergeCell ref="AN137:AO137"/>
    <mergeCell ref="BB137:BC137"/>
    <mergeCell ref="BD137:BE137"/>
    <mergeCell ref="BF137:BG137"/>
    <mergeCell ref="C138:N138"/>
    <mergeCell ref="P138:Q138"/>
    <mergeCell ref="R138:S138"/>
    <mergeCell ref="T138:U138"/>
    <mergeCell ref="V138:W138"/>
    <mergeCell ref="AP137:AQ137"/>
    <mergeCell ref="AR137:AS137"/>
    <mergeCell ref="X138:Y138"/>
    <mergeCell ref="Z138:AA138"/>
    <mergeCell ref="AB138:AC138"/>
    <mergeCell ref="AD138:AE138"/>
    <mergeCell ref="AF138:AG138"/>
    <mergeCell ref="AH138:AI138"/>
    <mergeCell ref="BD138:BE138"/>
    <mergeCell ref="BF138:BG138"/>
    <mergeCell ref="AJ138:AK138"/>
    <mergeCell ref="AL138:AM138"/>
    <mergeCell ref="AN138:AO138"/>
    <mergeCell ref="AP138:AQ138"/>
    <mergeCell ref="AR138:AS138"/>
    <mergeCell ref="AT138:AU138"/>
    <mergeCell ref="Z139:AA139"/>
    <mergeCell ref="AB139:AC139"/>
    <mergeCell ref="AV138:AW138"/>
    <mergeCell ref="AX138:AY138"/>
    <mergeCell ref="AZ138:BA138"/>
    <mergeCell ref="BB138:BC138"/>
    <mergeCell ref="AT139:AU139"/>
    <mergeCell ref="AV139:AW139"/>
    <mergeCell ref="AX139:AY139"/>
    <mergeCell ref="AZ139:BA139"/>
    <mergeCell ref="C139:N139"/>
    <mergeCell ref="P139:Q139"/>
    <mergeCell ref="R139:S139"/>
    <mergeCell ref="T139:U139"/>
    <mergeCell ref="V139:W139"/>
    <mergeCell ref="X139:Y139"/>
    <mergeCell ref="AD139:AE139"/>
    <mergeCell ref="AF139:AG139"/>
    <mergeCell ref="AH139:AI139"/>
    <mergeCell ref="AJ139:AK139"/>
    <mergeCell ref="AL139:AM139"/>
    <mergeCell ref="AN139:AO139"/>
    <mergeCell ref="BB139:BC139"/>
    <mergeCell ref="BD139:BE139"/>
    <mergeCell ref="BF139:BG139"/>
    <mergeCell ref="C140:N140"/>
    <mergeCell ref="P140:Q140"/>
    <mergeCell ref="R140:S140"/>
    <mergeCell ref="T140:U140"/>
    <mergeCell ref="V140:W140"/>
    <mergeCell ref="AP139:AQ139"/>
    <mergeCell ref="AR139:AS139"/>
    <mergeCell ref="X140:Y140"/>
    <mergeCell ref="Z140:AA140"/>
    <mergeCell ref="AB140:AC140"/>
    <mergeCell ref="AD140:AE140"/>
    <mergeCell ref="AF140:AG140"/>
    <mergeCell ref="AH140:AI140"/>
    <mergeCell ref="BD140:BE140"/>
    <mergeCell ref="BF140:BG140"/>
    <mergeCell ref="AJ140:AK140"/>
    <mergeCell ref="AL140:AM140"/>
    <mergeCell ref="AN140:AO140"/>
    <mergeCell ref="AP140:AQ140"/>
    <mergeCell ref="AR140:AS140"/>
    <mergeCell ref="AT140:AU140"/>
    <mergeCell ref="Z141:AA141"/>
    <mergeCell ref="AB141:AC141"/>
    <mergeCell ref="AV140:AW140"/>
    <mergeCell ref="AX140:AY140"/>
    <mergeCell ref="AZ140:BA140"/>
    <mergeCell ref="BB140:BC140"/>
    <mergeCell ref="AT141:AU141"/>
    <mergeCell ref="AV141:AW141"/>
    <mergeCell ref="AX141:AY141"/>
    <mergeCell ref="AZ141:BA141"/>
    <mergeCell ref="C141:N141"/>
    <mergeCell ref="P141:Q141"/>
    <mergeCell ref="R141:S141"/>
    <mergeCell ref="T141:U141"/>
    <mergeCell ref="V141:W141"/>
    <mergeCell ref="X141:Y141"/>
    <mergeCell ref="AD141:AE141"/>
    <mergeCell ref="AF141:AG141"/>
    <mergeCell ref="AH141:AI141"/>
    <mergeCell ref="AJ141:AK141"/>
    <mergeCell ref="AL141:AM141"/>
    <mergeCell ref="AN141:AO141"/>
    <mergeCell ref="BB141:BC141"/>
    <mergeCell ref="BD141:BE141"/>
    <mergeCell ref="BF141:BG141"/>
    <mergeCell ref="C142:N142"/>
    <mergeCell ref="P142:Q142"/>
    <mergeCell ref="R142:S142"/>
    <mergeCell ref="T142:U142"/>
    <mergeCell ref="V142:W142"/>
    <mergeCell ref="AP141:AQ141"/>
    <mergeCell ref="AR141:AS141"/>
    <mergeCell ref="X142:Y142"/>
    <mergeCell ref="Z142:AA142"/>
    <mergeCell ref="AB142:AC142"/>
    <mergeCell ref="AD142:AE142"/>
    <mergeCell ref="AF142:AG142"/>
    <mergeCell ref="AH142:AI142"/>
    <mergeCell ref="BD142:BE142"/>
    <mergeCell ref="BF142:BG142"/>
    <mergeCell ref="AJ142:AK142"/>
    <mergeCell ref="AL142:AM142"/>
    <mergeCell ref="AN142:AO142"/>
    <mergeCell ref="AP142:AQ142"/>
    <mergeCell ref="AR142:AS142"/>
    <mergeCell ref="AT142:AU142"/>
    <mergeCell ref="Z143:AA143"/>
    <mergeCell ref="AB143:AC143"/>
    <mergeCell ref="AV142:AW142"/>
    <mergeCell ref="AX142:AY142"/>
    <mergeCell ref="AZ142:BA142"/>
    <mergeCell ref="BB142:BC142"/>
    <mergeCell ref="AT143:AU143"/>
    <mergeCell ref="AV143:AW143"/>
    <mergeCell ref="AX143:AY143"/>
    <mergeCell ref="AZ143:BA143"/>
    <mergeCell ref="C143:N143"/>
    <mergeCell ref="P143:Q143"/>
    <mergeCell ref="R143:S143"/>
    <mergeCell ref="T143:U143"/>
    <mergeCell ref="V143:W143"/>
    <mergeCell ref="X143:Y143"/>
    <mergeCell ref="AD143:AE143"/>
    <mergeCell ref="AF143:AG143"/>
    <mergeCell ref="AH143:AI143"/>
    <mergeCell ref="AJ143:AK143"/>
    <mergeCell ref="AL143:AM143"/>
    <mergeCell ref="AN143:AO143"/>
    <mergeCell ref="BB143:BC143"/>
    <mergeCell ref="BD143:BE143"/>
    <mergeCell ref="BF143:BG143"/>
    <mergeCell ref="C144:N144"/>
    <mergeCell ref="P144:Q144"/>
    <mergeCell ref="R144:S144"/>
    <mergeCell ref="T144:U144"/>
    <mergeCell ref="V144:W144"/>
    <mergeCell ref="AP143:AQ143"/>
    <mergeCell ref="AR143:AS143"/>
    <mergeCell ref="X144:Y144"/>
    <mergeCell ref="Z144:AA144"/>
    <mergeCell ref="AB144:AC144"/>
    <mergeCell ref="AD144:AE144"/>
    <mergeCell ref="AF144:AG144"/>
    <mergeCell ref="AH144:AI144"/>
    <mergeCell ref="AY147:BF147"/>
    <mergeCell ref="AJ144:AK144"/>
    <mergeCell ref="AL144:AM144"/>
    <mergeCell ref="AX144:AY144"/>
    <mergeCell ref="AZ144:BA144"/>
    <mergeCell ref="BB144:BC144"/>
    <mergeCell ref="BD144:BE144"/>
    <mergeCell ref="BF144:BG144"/>
    <mergeCell ref="AV144:AW144"/>
    <mergeCell ref="AJ147:AM147"/>
    <mergeCell ref="AN147:AU147"/>
    <mergeCell ref="AJ146:AM146"/>
    <mergeCell ref="AN146:AU146"/>
    <mergeCell ref="AN144:AO144"/>
    <mergeCell ref="AP144:AQ144"/>
    <mergeCell ref="AR144:AS144"/>
    <mergeCell ref="AT144:AU144"/>
    <mergeCell ref="C149:S149"/>
    <mergeCell ref="AF149:AO149"/>
    <mergeCell ref="AV149:BF149"/>
    <mergeCell ref="AY146:BF146"/>
    <mergeCell ref="B150:P150"/>
    <mergeCell ref="Q150:BG150"/>
    <mergeCell ref="K146:AE146"/>
    <mergeCell ref="AF146:AI146"/>
    <mergeCell ref="K147:AE147"/>
    <mergeCell ref="AF147:AI147"/>
    <mergeCell ref="B151:M151"/>
    <mergeCell ref="Q151:BG151"/>
    <mergeCell ref="B152:M152"/>
    <mergeCell ref="Q152:BG152"/>
    <mergeCell ref="Q153:BG153"/>
    <mergeCell ref="Q154:BG154"/>
    <mergeCell ref="K156:K158"/>
    <mergeCell ref="L156:P156"/>
    <mergeCell ref="Q156:T156"/>
    <mergeCell ref="V156:X156"/>
    <mergeCell ref="Z156:AC156"/>
    <mergeCell ref="AD156:AG156"/>
    <mergeCell ref="AQ156:AT156"/>
    <mergeCell ref="AV156:AX156"/>
    <mergeCell ref="AZ156:BB156"/>
    <mergeCell ref="BD156:BG156"/>
    <mergeCell ref="U160:BG160"/>
    <mergeCell ref="Q155:AP155"/>
    <mergeCell ref="AI156:AK156"/>
    <mergeCell ref="AM156:AO156"/>
    <mergeCell ref="B162:B168"/>
    <mergeCell ref="C162:N168"/>
    <mergeCell ref="P162:W162"/>
    <mergeCell ref="X162:AI162"/>
    <mergeCell ref="AJ162:BG162"/>
    <mergeCell ref="P163:Q168"/>
    <mergeCell ref="R163:S168"/>
    <mergeCell ref="T163:U168"/>
    <mergeCell ref="V163:W168"/>
    <mergeCell ref="X163:Y168"/>
    <mergeCell ref="Z163:AG163"/>
    <mergeCell ref="AH163:AI168"/>
    <mergeCell ref="AJ163:AK168"/>
    <mergeCell ref="AL163:AM168"/>
    <mergeCell ref="AN163:AQ164"/>
    <mergeCell ref="AP165:AQ168"/>
    <mergeCell ref="AN165:AO168"/>
    <mergeCell ref="AR163:AS168"/>
    <mergeCell ref="AT163:BA163"/>
    <mergeCell ref="BB163:BC168"/>
    <mergeCell ref="BD163:BE168"/>
    <mergeCell ref="AV165:AW168"/>
    <mergeCell ref="AX165:AY168"/>
    <mergeCell ref="AZ165:BA168"/>
    <mergeCell ref="Z169:AA169"/>
    <mergeCell ref="AB169:AC169"/>
    <mergeCell ref="BF163:BG168"/>
    <mergeCell ref="Z164:AA168"/>
    <mergeCell ref="AB164:AG164"/>
    <mergeCell ref="AT164:AU168"/>
    <mergeCell ref="AV164:BA164"/>
    <mergeCell ref="AB165:AC168"/>
    <mergeCell ref="AD165:AE168"/>
    <mergeCell ref="AF165:AG168"/>
    <mergeCell ref="C169:N169"/>
    <mergeCell ref="P169:Q169"/>
    <mergeCell ref="R169:S169"/>
    <mergeCell ref="T169:U169"/>
    <mergeCell ref="V169:W169"/>
    <mergeCell ref="X169:Y169"/>
    <mergeCell ref="AT169:AU169"/>
    <mergeCell ref="AV169:AW169"/>
    <mergeCell ref="AX169:AY169"/>
    <mergeCell ref="AZ169:BA169"/>
    <mergeCell ref="AD169:AE169"/>
    <mergeCell ref="AF169:AG169"/>
    <mergeCell ref="AH169:AI169"/>
    <mergeCell ref="AJ169:AK169"/>
    <mergeCell ref="AL169:AM169"/>
    <mergeCell ref="AN169:AO169"/>
    <mergeCell ref="BB169:BC169"/>
    <mergeCell ref="BD169:BE169"/>
    <mergeCell ref="BF169:BG169"/>
    <mergeCell ref="C170:N170"/>
    <mergeCell ref="P170:Q170"/>
    <mergeCell ref="R170:S170"/>
    <mergeCell ref="T170:U170"/>
    <mergeCell ref="V170:W170"/>
    <mergeCell ref="AP169:AQ169"/>
    <mergeCell ref="AR169:AS169"/>
    <mergeCell ref="X170:Y170"/>
    <mergeCell ref="Z170:AA170"/>
    <mergeCell ref="AB170:AC170"/>
    <mergeCell ref="AD170:AE170"/>
    <mergeCell ref="AF170:AG170"/>
    <mergeCell ref="AH170:AI170"/>
    <mergeCell ref="BD170:BE170"/>
    <mergeCell ref="BF170:BG170"/>
    <mergeCell ref="AJ170:AK170"/>
    <mergeCell ref="AL170:AM170"/>
    <mergeCell ref="AN170:AO170"/>
    <mergeCell ref="AP170:AQ170"/>
    <mergeCell ref="AR170:AS170"/>
    <mergeCell ref="AT170:AU170"/>
    <mergeCell ref="Z171:AA171"/>
    <mergeCell ref="AB171:AC171"/>
    <mergeCell ref="AV170:AW170"/>
    <mergeCell ref="AX170:AY170"/>
    <mergeCell ref="AZ170:BA170"/>
    <mergeCell ref="BB170:BC170"/>
    <mergeCell ref="AT171:AU171"/>
    <mergeCell ref="AV171:AW171"/>
    <mergeCell ref="AX171:AY171"/>
    <mergeCell ref="AZ171:BA171"/>
    <mergeCell ref="C171:N171"/>
    <mergeCell ref="P171:Q171"/>
    <mergeCell ref="R171:S171"/>
    <mergeCell ref="T171:U171"/>
    <mergeCell ref="V171:W171"/>
    <mergeCell ref="X171:Y171"/>
    <mergeCell ref="AD171:AE171"/>
    <mergeCell ref="AF171:AG171"/>
    <mergeCell ref="AH171:AI171"/>
    <mergeCell ref="AJ171:AK171"/>
    <mergeCell ref="AL171:AM171"/>
    <mergeCell ref="AN171:AO171"/>
    <mergeCell ref="BB171:BC171"/>
    <mergeCell ref="BD171:BE171"/>
    <mergeCell ref="BF171:BG171"/>
    <mergeCell ref="C172:N172"/>
    <mergeCell ref="P172:Q172"/>
    <mergeCell ref="R172:S172"/>
    <mergeCell ref="T172:U172"/>
    <mergeCell ref="V172:W172"/>
    <mergeCell ref="AP171:AQ171"/>
    <mergeCell ref="AR171:AS171"/>
    <mergeCell ref="X172:Y172"/>
    <mergeCell ref="Z172:AA172"/>
    <mergeCell ref="AB172:AC172"/>
    <mergeCell ref="AD172:AE172"/>
    <mergeCell ref="AF172:AG172"/>
    <mergeCell ref="AH172:AI172"/>
    <mergeCell ref="BD172:BE172"/>
    <mergeCell ref="BF172:BG172"/>
    <mergeCell ref="AJ172:AK172"/>
    <mergeCell ref="AL172:AM172"/>
    <mergeCell ref="AN172:AO172"/>
    <mergeCell ref="AP172:AQ172"/>
    <mergeCell ref="AR172:AS172"/>
    <mergeCell ref="AT172:AU172"/>
    <mergeCell ref="Z173:AA173"/>
    <mergeCell ref="AB173:AC173"/>
    <mergeCell ref="AV172:AW172"/>
    <mergeCell ref="AX172:AY172"/>
    <mergeCell ref="AZ172:BA172"/>
    <mergeCell ref="BB172:BC172"/>
    <mergeCell ref="AT173:AU173"/>
    <mergeCell ref="AV173:AW173"/>
    <mergeCell ref="AX173:AY173"/>
    <mergeCell ref="AZ173:BA173"/>
    <mergeCell ref="C173:N173"/>
    <mergeCell ref="P173:Q173"/>
    <mergeCell ref="R173:S173"/>
    <mergeCell ref="T173:U173"/>
    <mergeCell ref="V173:W173"/>
    <mergeCell ref="X173:Y173"/>
    <mergeCell ref="AD173:AE173"/>
    <mergeCell ref="AF173:AG173"/>
    <mergeCell ref="AH173:AI173"/>
    <mergeCell ref="AJ173:AK173"/>
    <mergeCell ref="AL173:AM173"/>
    <mergeCell ref="AN173:AO173"/>
    <mergeCell ref="BB173:BC173"/>
    <mergeCell ref="BD173:BE173"/>
    <mergeCell ref="BF173:BG173"/>
    <mergeCell ref="C174:N174"/>
    <mergeCell ref="P174:Q174"/>
    <mergeCell ref="R174:S174"/>
    <mergeCell ref="T174:U174"/>
    <mergeCell ref="V174:W174"/>
    <mergeCell ref="AP173:AQ173"/>
    <mergeCell ref="AR173:AS173"/>
    <mergeCell ref="X174:Y174"/>
    <mergeCell ref="Z174:AA174"/>
    <mergeCell ref="AB174:AC174"/>
    <mergeCell ref="AD174:AE174"/>
    <mergeCell ref="AF174:AG174"/>
    <mergeCell ref="AH174:AI174"/>
    <mergeCell ref="BD174:BE174"/>
    <mergeCell ref="BF174:BG174"/>
    <mergeCell ref="AJ174:AK174"/>
    <mergeCell ref="AL174:AM174"/>
    <mergeCell ref="AN174:AO174"/>
    <mergeCell ref="AP174:AQ174"/>
    <mergeCell ref="AR174:AS174"/>
    <mergeCell ref="AT174:AU174"/>
    <mergeCell ref="Z175:AA175"/>
    <mergeCell ref="AB175:AC175"/>
    <mergeCell ref="AV174:AW174"/>
    <mergeCell ref="AX174:AY174"/>
    <mergeCell ref="AZ174:BA174"/>
    <mergeCell ref="BB174:BC174"/>
    <mergeCell ref="AT175:AU175"/>
    <mergeCell ref="AV175:AW175"/>
    <mergeCell ref="AX175:AY175"/>
    <mergeCell ref="AZ175:BA175"/>
    <mergeCell ref="C175:N175"/>
    <mergeCell ref="P175:Q175"/>
    <mergeCell ref="R175:S175"/>
    <mergeCell ref="T175:U175"/>
    <mergeCell ref="V175:W175"/>
    <mergeCell ref="X175:Y175"/>
    <mergeCell ref="AD175:AE175"/>
    <mergeCell ref="AF175:AG175"/>
    <mergeCell ref="AH175:AI175"/>
    <mergeCell ref="AJ175:AK175"/>
    <mergeCell ref="AL175:AM175"/>
    <mergeCell ref="AN175:AO175"/>
    <mergeCell ref="BB175:BC175"/>
    <mergeCell ref="BD175:BE175"/>
    <mergeCell ref="BF175:BG175"/>
    <mergeCell ref="C176:N176"/>
    <mergeCell ref="P176:Q176"/>
    <mergeCell ref="R176:S176"/>
    <mergeCell ref="T176:U176"/>
    <mergeCell ref="V176:W176"/>
    <mergeCell ref="AP175:AQ175"/>
    <mergeCell ref="AR175:AS175"/>
    <mergeCell ref="X176:Y176"/>
    <mergeCell ref="Z176:AA176"/>
    <mergeCell ref="AB176:AC176"/>
    <mergeCell ref="AD176:AE176"/>
    <mergeCell ref="AF176:AG176"/>
    <mergeCell ref="AH176:AI176"/>
    <mergeCell ref="BD176:BE176"/>
    <mergeCell ref="BF176:BG176"/>
    <mergeCell ref="AJ176:AK176"/>
    <mergeCell ref="AL176:AM176"/>
    <mergeCell ref="AN176:AO176"/>
    <mergeCell ref="AP176:AQ176"/>
    <mergeCell ref="AR176:AS176"/>
    <mergeCell ref="AT176:AU176"/>
    <mergeCell ref="Z177:AA177"/>
    <mergeCell ref="AB177:AC177"/>
    <mergeCell ref="AV176:AW176"/>
    <mergeCell ref="AX176:AY176"/>
    <mergeCell ref="AZ176:BA176"/>
    <mergeCell ref="BB176:BC176"/>
    <mergeCell ref="AT177:AU177"/>
    <mergeCell ref="AV177:AW177"/>
    <mergeCell ref="AX177:AY177"/>
    <mergeCell ref="AZ177:BA177"/>
    <mergeCell ref="C177:N177"/>
    <mergeCell ref="P177:Q177"/>
    <mergeCell ref="R177:S177"/>
    <mergeCell ref="T177:U177"/>
    <mergeCell ref="V177:W177"/>
    <mergeCell ref="X177:Y177"/>
    <mergeCell ref="AD177:AE177"/>
    <mergeCell ref="AF177:AG177"/>
    <mergeCell ref="AH177:AI177"/>
    <mergeCell ref="AJ177:AK177"/>
    <mergeCell ref="AL177:AM177"/>
    <mergeCell ref="AN177:AO177"/>
    <mergeCell ref="BB177:BC177"/>
    <mergeCell ref="BD177:BE177"/>
    <mergeCell ref="BF177:BG177"/>
    <mergeCell ref="C178:N178"/>
    <mergeCell ref="P178:Q178"/>
    <mergeCell ref="R178:S178"/>
    <mergeCell ref="T178:U178"/>
    <mergeCell ref="V178:W178"/>
    <mergeCell ref="AP177:AQ177"/>
    <mergeCell ref="AR177:AS177"/>
    <mergeCell ref="X178:Y178"/>
    <mergeCell ref="Z178:AA178"/>
    <mergeCell ref="AB178:AC178"/>
    <mergeCell ref="AD178:AE178"/>
    <mergeCell ref="AF178:AG178"/>
    <mergeCell ref="AH178:AI178"/>
    <mergeCell ref="BD178:BE178"/>
    <mergeCell ref="BF178:BG178"/>
    <mergeCell ref="AJ178:AK178"/>
    <mergeCell ref="AL178:AM178"/>
    <mergeCell ref="AN178:AO178"/>
    <mergeCell ref="AP178:AQ178"/>
    <mergeCell ref="AR178:AS178"/>
    <mergeCell ref="AT178:AU178"/>
    <mergeCell ref="Z179:AA179"/>
    <mergeCell ref="AB179:AC179"/>
    <mergeCell ref="AV178:AW178"/>
    <mergeCell ref="AX178:AY178"/>
    <mergeCell ref="AZ178:BA178"/>
    <mergeCell ref="BB178:BC178"/>
    <mergeCell ref="AT179:AU179"/>
    <mergeCell ref="AV179:AW179"/>
    <mergeCell ref="AX179:AY179"/>
    <mergeCell ref="AZ179:BA179"/>
    <mergeCell ref="C179:N179"/>
    <mergeCell ref="P179:Q179"/>
    <mergeCell ref="R179:S179"/>
    <mergeCell ref="T179:U179"/>
    <mergeCell ref="V179:W179"/>
    <mergeCell ref="X179:Y179"/>
    <mergeCell ref="AD179:AE179"/>
    <mergeCell ref="AF179:AG179"/>
    <mergeCell ref="AH179:AI179"/>
    <mergeCell ref="AJ179:AK179"/>
    <mergeCell ref="AL179:AM179"/>
    <mergeCell ref="AN179:AO179"/>
    <mergeCell ref="BB179:BC179"/>
    <mergeCell ref="BD179:BE179"/>
    <mergeCell ref="BF179:BG179"/>
    <mergeCell ref="C180:N180"/>
    <mergeCell ref="P180:Q180"/>
    <mergeCell ref="R180:S180"/>
    <mergeCell ref="T180:U180"/>
    <mergeCell ref="V180:W180"/>
    <mergeCell ref="AP179:AQ179"/>
    <mergeCell ref="AR179:AS179"/>
    <mergeCell ref="X180:Y180"/>
    <mergeCell ref="Z180:AA180"/>
    <mergeCell ref="AB180:AC180"/>
    <mergeCell ref="AD180:AE180"/>
    <mergeCell ref="AF180:AG180"/>
    <mergeCell ref="AH180:AI180"/>
    <mergeCell ref="BD180:BE180"/>
    <mergeCell ref="BF180:BG180"/>
    <mergeCell ref="AJ180:AK180"/>
    <mergeCell ref="AL180:AM180"/>
    <mergeCell ref="AN180:AO180"/>
    <mergeCell ref="AP180:AQ180"/>
    <mergeCell ref="AR180:AS180"/>
    <mergeCell ref="AT180:AU180"/>
    <mergeCell ref="Z181:AA181"/>
    <mergeCell ref="AB181:AC181"/>
    <mergeCell ref="AV180:AW180"/>
    <mergeCell ref="AX180:AY180"/>
    <mergeCell ref="AZ180:BA180"/>
    <mergeCell ref="BB180:BC180"/>
    <mergeCell ref="AT181:AU181"/>
    <mergeCell ref="AV181:AW181"/>
    <mergeCell ref="AX181:AY181"/>
    <mergeCell ref="AZ181:BA181"/>
    <mergeCell ref="C181:N181"/>
    <mergeCell ref="P181:Q181"/>
    <mergeCell ref="R181:S181"/>
    <mergeCell ref="T181:U181"/>
    <mergeCell ref="V181:W181"/>
    <mergeCell ref="X181:Y181"/>
    <mergeCell ref="AD181:AE181"/>
    <mergeCell ref="AF181:AG181"/>
    <mergeCell ref="AH181:AI181"/>
    <mergeCell ref="AJ181:AK181"/>
    <mergeCell ref="AL181:AM181"/>
    <mergeCell ref="AN181:AO181"/>
    <mergeCell ref="BB181:BC181"/>
    <mergeCell ref="BD181:BE181"/>
    <mergeCell ref="BF181:BG181"/>
    <mergeCell ref="C182:N182"/>
    <mergeCell ref="P182:Q182"/>
    <mergeCell ref="R182:S182"/>
    <mergeCell ref="T182:U182"/>
    <mergeCell ref="V182:W182"/>
    <mergeCell ref="AP181:AQ181"/>
    <mergeCell ref="AR181:AS181"/>
    <mergeCell ref="X182:Y182"/>
    <mergeCell ref="Z182:AA182"/>
    <mergeCell ref="AB182:AC182"/>
    <mergeCell ref="AD182:AE182"/>
    <mergeCell ref="AF182:AG182"/>
    <mergeCell ref="AH182:AI182"/>
    <mergeCell ref="BD182:BE182"/>
    <mergeCell ref="BF182:BG182"/>
    <mergeCell ref="AJ182:AK182"/>
    <mergeCell ref="AL182:AM182"/>
    <mergeCell ref="AN182:AO182"/>
    <mergeCell ref="AP182:AQ182"/>
    <mergeCell ref="AR182:AS182"/>
    <mergeCell ref="AT182:AU182"/>
    <mergeCell ref="Z183:AA183"/>
    <mergeCell ref="AB183:AC183"/>
    <mergeCell ref="AV182:AW182"/>
    <mergeCell ref="AX182:AY182"/>
    <mergeCell ref="AZ182:BA182"/>
    <mergeCell ref="BB182:BC182"/>
    <mergeCell ref="AT183:AU183"/>
    <mergeCell ref="AV183:AW183"/>
    <mergeCell ref="AX183:AY183"/>
    <mergeCell ref="AZ183:BA183"/>
    <mergeCell ref="C183:N183"/>
    <mergeCell ref="P183:Q183"/>
    <mergeCell ref="R183:S183"/>
    <mergeCell ref="T183:U183"/>
    <mergeCell ref="V183:W183"/>
    <mergeCell ref="X183:Y183"/>
    <mergeCell ref="AD183:AE183"/>
    <mergeCell ref="AF183:AG183"/>
    <mergeCell ref="AH183:AI183"/>
    <mergeCell ref="AJ183:AK183"/>
    <mergeCell ref="AL183:AM183"/>
    <mergeCell ref="AN183:AO183"/>
    <mergeCell ref="BB183:BC183"/>
    <mergeCell ref="BD183:BE183"/>
    <mergeCell ref="BF183:BG183"/>
    <mergeCell ref="C184:N184"/>
    <mergeCell ref="P184:Q184"/>
    <mergeCell ref="R184:S184"/>
    <mergeCell ref="T184:U184"/>
    <mergeCell ref="V184:W184"/>
    <mergeCell ref="AP183:AQ183"/>
    <mergeCell ref="AR183:AS183"/>
    <mergeCell ref="X184:Y184"/>
    <mergeCell ref="Z184:AA184"/>
    <mergeCell ref="AB184:AC184"/>
    <mergeCell ref="AD184:AE184"/>
    <mergeCell ref="AF184:AG184"/>
    <mergeCell ref="AH184:AI184"/>
    <mergeCell ref="BD184:BE184"/>
    <mergeCell ref="BF184:BG184"/>
    <mergeCell ref="AJ184:AK184"/>
    <mergeCell ref="AL184:AM184"/>
    <mergeCell ref="AN184:AO184"/>
    <mergeCell ref="AP184:AQ184"/>
    <mergeCell ref="AR184:AS184"/>
    <mergeCell ref="AT184:AU184"/>
    <mergeCell ref="Z185:AA185"/>
    <mergeCell ref="AB185:AC185"/>
    <mergeCell ref="AV184:AW184"/>
    <mergeCell ref="AX184:AY184"/>
    <mergeCell ref="AZ184:BA184"/>
    <mergeCell ref="BB184:BC184"/>
    <mergeCell ref="AT185:AU185"/>
    <mergeCell ref="AV185:AW185"/>
    <mergeCell ref="AX185:AY185"/>
    <mergeCell ref="AZ185:BA185"/>
    <mergeCell ref="C185:N185"/>
    <mergeCell ref="P185:Q185"/>
    <mergeCell ref="R185:S185"/>
    <mergeCell ref="T185:U185"/>
    <mergeCell ref="V185:W185"/>
    <mergeCell ref="X185:Y185"/>
    <mergeCell ref="AD185:AE185"/>
    <mergeCell ref="AF185:AG185"/>
    <mergeCell ref="AH185:AI185"/>
    <mergeCell ref="AJ185:AK185"/>
    <mergeCell ref="AL185:AM185"/>
    <mergeCell ref="AN185:AO185"/>
    <mergeCell ref="K187:AE187"/>
    <mergeCell ref="AF187:AI187"/>
    <mergeCell ref="AJ187:AM187"/>
    <mergeCell ref="AN187:AU187"/>
    <mergeCell ref="AY187:BF187"/>
    <mergeCell ref="BB185:BC185"/>
    <mergeCell ref="BD185:BE185"/>
    <mergeCell ref="BF185:BG185"/>
    <mergeCell ref="AP185:AQ185"/>
    <mergeCell ref="AR185:AS185"/>
    <mergeCell ref="AY188:BF188"/>
    <mergeCell ref="C190:S190"/>
    <mergeCell ref="AF190:BG190"/>
    <mergeCell ref="K188:AE188"/>
    <mergeCell ref="AF188:AI188"/>
    <mergeCell ref="AJ188:AM188"/>
    <mergeCell ref="AN188:AU188"/>
    <mergeCell ref="G191:S191"/>
    <mergeCell ref="V191:BG191"/>
    <mergeCell ref="G192:S192"/>
    <mergeCell ref="V192:BG192"/>
    <mergeCell ref="G193:S193"/>
    <mergeCell ref="V193:BG193"/>
    <mergeCell ref="L197:L199"/>
    <mergeCell ref="M197:Q197"/>
    <mergeCell ref="R197:U197"/>
    <mergeCell ref="W197:Y197"/>
    <mergeCell ref="AA197:AD197"/>
    <mergeCell ref="AE197:AH197"/>
    <mergeCell ref="AR197:AU197"/>
    <mergeCell ref="AW197:AY197"/>
    <mergeCell ref="BA197:BC197"/>
    <mergeCell ref="BE197:BG197"/>
    <mergeCell ref="V194:BG194"/>
    <mergeCell ref="V195:BG195"/>
    <mergeCell ref="V196:AU196"/>
    <mergeCell ref="AJ197:AL197"/>
    <mergeCell ref="W204:X207"/>
    <mergeCell ref="Y204:Z207"/>
    <mergeCell ref="AA204:AB207"/>
    <mergeCell ref="AC204:AD207"/>
    <mergeCell ref="AE204:AL204"/>
    <mergeCell ref="AN197:AP197"/>
    <mergeCell ref="AK206:AL207"/>
    <mergeCell ref="BG204:BG207"/>
    <mergeCell ref="AM204:AN207"/>
    <mergeCell ref="AO204:AP207"/>
    <mergeCell ref="AQ204:AR207"/>
    <mergeCell ref="AS204:AV205"/>
    <mergeCell ref="H203:T207"/>
    <mergeCell ref="U203:AB203"/>
    <mergeCell ref="AC203:AN203"/>
    <mergeCell ref="AO203:BG203"/>
    <mergeCell ref="U204:V207"/>
    <mergeCell ref="BC206:BD207"/>
    <mergeCell ref="BE206:BF207"/>
    <mergeCell ref="AE205:AF207"/>
    <mergeCell ref="AG205:AL205"/>
    <mergeCell ref="AY205:AZ207"/>
    <mergeCell ref="BA205:BF205"/>
    <mergeCell ref="AW204:AX207"/>
    <mergeCell ref="AY204:BF204"/>
    <mergeCell ref="AG206:AH207"/>
    <mergeCell ref="AI206:AJ207"/>
    <mergeCell ref="AS206:AT207"/>
    <mergeCell ref="AU206:AV207"/>
    <mergeCell ref="BA206:BB207"/>
    <mergeCell ref="H208:T208"/>
    <mergeCell ref="U208:V208"/>
    <mergeCell ref="W208:X208"/>
    <mergeCell ref="Y208:Z208"/>
    <mergeCell ref="AA208:AB208"/>
    <mergeCell ref="AC208:AD208"/>
    <mergeCell ref="AW208:AX208"/>
    <mergeCell ref="AY208:AZ208"/>
    <mergeCell ref="BA208:BB208"/>
    <mergeCell ref="AE208:AF208"/>
    <mergeCell ref="AG208:AH208"/>
    <mergeCell ref="AI208:AJ208"/>
    <mergeCell ref="AK208:AL208"/>
    <mergeCell ref="AM208:AN208"/>
    <mergeCell ref="AO208:AP208"/>
    <mergeCell ref="BC208:BD208"/>
    <mergeCell ref="BE208:BF208"/>
    <mergeCell ref="H209:T209"/>
    <mergeCell ref="U209:V209"/>
    <mergeCell ref="W209:X209"/>
    <mergeCell ref="Y209:Z209"/>
    <mergeCell ref="AA209:AB209"/>
    <mergeCell ref="AQ208:AR208"/>
    <mergeCell ref="AS208:AT208"/>
    <mergeCell ref="AU208:AV208"/>
    <mergeCell ref="AC209:AD209"/>
    <mergeCell ref="AE209:AF209"/>
    <mergeCell ref="AG209:AH209"/>
    <mergeCell ref="AI209:AJ209"/>
    <mergeCell ref="AK209:AL209"/>
    <mergeCell ref="AM209:AN209"/>
    <mergeCell ref="BA209:BB209"/>
    <mergeCell ref="BC209:BD209"/>
    <mergeCell ref="BE209:BF209"/>
    <mergeCell ref="AO209:AP209"/>
    <mergeCell ref="AQ209:AR209"/>
    <mergeCell ref="AS209:AT209"/>
    <mergeCell ref="AU209:AV209"/>
    <mergeCell ref="AW209:AX209"/>
    <mergeCell ref="AY209:AZ209"/>
    <mergeCell ref="H210:T210"/>
    <mergeCell ref="U210:V210"/>
    <mergeCell ref="W210:X210"/>
    <mergeCell ref="Y210:Z210"/>
    <mergeCell ref="AA210:AB210"/>
    <mergeCell ref="AC210:AD210"/>
    <mergeCell ref="AW210:AX210"/>
    <mergeCell ref="AY210:AZ210"/>
    <mergeCell ref="BA210:BB210"/>
    <mergeCell ref="AE210:AF210"/>
    <mergeCell ref="AG210:AH210"/>
    <mergeCell ref="AI210:AJ210"/>
    <mergeCell ref="AK210:AL210"/>
    <mergeCell ref="AM210:AN210"/>
    <mergeCell ref="AO210:AP210"/>
    <mergeCell ref="BC210:BD210"/>
    <mergeCell ref="BE210:BF210"/>
    <mergeCell ref="H211:T211"/>
    <mergeCell ref="U211:V211"/>
    <mergeCell ref="W211:X211"/>
    <mergeCell ref="Y211:Z211"/>
    <mergeCell ref="AA211:AB211"/>
    <mergeCell ref="AQ210:AR210"/>
    <mergeCell ref="AS210:AT210"/>
    <mergeCell ref="AU210:AV210"/>
    <mergeCell ref="AC211:AD211"/>
    <mergeCell ref="AE211:AF211"/>
    <mergeCell ref="AG211:AH211"/>
    <mergeCell ref="AI211:AJ211"/>
    <mergeCell ref="AK211:AL211"/>
    <mergeCell ref="AM211:AN211"/>
    <mergeCell ref="BA211:BB211"/>
    <mergeCell ref="BC211:BD211"/>
    <mergeCell ref="BE211:BF211"/>
    <mergeCell ref="AO211:AP211"/>
    <mergeCell ref="AQ211:AR211"/>
    <mergeCell ref="AS211:AT211"/>
    <mergeCell ref="AU211:AV211"/>
    <mergeCell ref="AW211:AX211"/>
    <mergeCell ref="AY211:AZ211"/>
    <mergeCell ref="H212:T212"/>
    <mergeCell ref="U212:V212"/>
    <mergeCell ref="W212:X212"/>
    <mergeCell ref="Y212:Z212"/>
    <mergeCell ref="AA212:AB212"/>
    <mergeCell ref="AC212:AD212"/>
    <mergeCell ref="AW212:AX212"/>
    <mergeCell ref="AY212:AZ212"/>
    <mergeCell ref="BA212:BB212"/>
    <mergeCell ref="AE212:AF212"/>
    <mergeCell ref="AG212:AH212"/>
    <mergeCell ref="AI212:AJ212"/>
    <mergeCell ref="AK212:AL212"/>
    <mergeCell ref="AM212:AN212"/>
    <mergeCell ref="AO212:AP212"/>
    <mergeCell ref="BC212:BD212"/>
    <mergeCell ref="BE212:BF212"/>
    <mergeCell ref="H213:T213"/>
    <mergeCell ref="U213:V213"/>
    <mergeCell ref="W213:X213"/>
    <mergeCell ref="Y213:Z213"/>
    <mergeCell ref="AA213:AB213"/>
    <mergeCell ref="AQ212:AR212"/>
    <mergeCell ref="AS212:AT212"/>
    <mergeCell ref="AU212:AV212"/>
    <mergeCell ref="AC213:AD213"/>
    <mergeCell ref="AE213:AF213"/>
    <mergeCell ref="AG213:AH213"/>
    <mergeCell ref="AI213:AJ213"/>
    <mergeCell ref="AK213:AL213"/>
    <mergeCell ref="AM213:AN213"/>
    <mergeCell ref="BA213:BB213"/>
    <mergeCell ref="BC213:BD213"/>
    <mergeCell ref="BE213:BF213"/>
    <mergeCell ref="AO213:AP213"/>
    <mergeCell ref="AQ213:AR213"/>
    <mergeCell ref="AS213:AT213"/>
    <mergeCell ref="AU213:AV213"/>
    <mergeCell ref="AW213:AX213"/>
    <mergeCell ref="AY213:AZ213"/>
    <mergeCell ref="H214:T214"/>
    <mergeCell ref="U214:V214"/>
    <mergeCell ref="W214:X214"/>
    <mergeCell ref="Y214:Z214"/>
    <mergeCell ref="AA214:AB214"/>
    <mergeCell ref="AC214:AD214"/>
    <mergeCell ref="AW214:AX214"/>
    <mergeCell ref="AY214:AZ214"/>
    <mergeCell ref="BA214:BB214"/>
    <mergeCell ref="AE214:AF214"/>
    <mergeCell ref="AG214:AH214"/>
    <mergeCell ref="AI214:AJ214"/>
    <mergeCell ref="AK214:AL214"/>
    <mergeCell ref="AM214:AN214"/>
    <mergeCell ref="AO214:AP214"/>
    <mergeCell ref="BC214:BD214"/>
    <mergeCell ref="BE214:BF214"/>
    <mergeCell ref="H215:T215"/>
    <mergeCell ref="U215:V215"/>
    <mergeCell ref="W215:X215"/>
    <mergeCell ref="Y215:Z215"/>
    <mergeCell ref="AA215:AB215"/>
    <mergeCell ref="AQ214:AR214"/>
    <mergeCell ref="AS214:AT214"/>
    <mergeCell ref="AU214:AV214"/>
    <mergeCell ref="AC215:AD215"/>
    <mergeCell ref="AE215:AF215"/>
    <mergeCell ref="AG215:AH215"/>
    <mergeCell ref="AI215:AJ215"/>
    <mergeCell ref="AK215:AL215"/>
    <mergeCell ref="AM215:AN215"/>
    <mergeCell ref="BA215:BB215"/>
    <mergeCell ref="BC215:BD215"/>
    <mergeCell ref="BE215:BF215"/>
    <mergeCell ref="AO215:AP215"/>
    <mergeCell ref="AQ215:AR215"/>
    <mergeCell ref="AS215:AT215"/>
    <mergeCell ref="AU215:AV215"/>
    <mergeCell ref="AW215:AX215"/>
    <mergeCell ref="AY215:AZ215"/>
    <mergeCell ref="H216:T216"/>
    <mergeCell ref="U216:V216"/>
    <mergeCell ref="W216:X216"/>
    <mergeCell ref="Y216:Z216"/>
    <mergeCell ref="AA216:AB216"/>
    <mergeCell ref="AC216:AD216"/>
    <mergeCell ref="AW216:AX216"/>
    <mergeCell ref="AY216:AZ216"/>
    <mergeCell ref="BA216:BB216"/>
    <mergeCell ref="AE216:AF216"/>
    <mergeCell ref="AG216:AH216"/>
    <mergeCell ref="AI216:AJ216"/>
    <mergeCell ref="AK216:AL216"/>
    <mergeCell ref="AM216:AN216"/>
    <mergeCell ref="AO216:AP216"/>
    <mergeCell ref="BC216:BD216"/>
    <mergeCell ref="BE216:BF216"/>
    <mergeCell ref="H217:T217"/>
    <mergeCell ref="U217:V217"/>
    <mergeCell ref="W217:X217"/>
    <mergeCell ref="Y217:Z217"/>
    <mergeCell ref="AA217:AB217"/>
    <mergeCell ref="AQ216:AR216"/>
    <mergeCell ref="AS216:AT216"/>
    <mergeCell ref="AU216:AV216"/>
    <mergeCell ref="AC217:AD217"/>
    <mergeCell ref="AE217:AF217"/>
    <mergeCell ref="AG217:AH217"/>
    <mergeCell ref="AI217:AJ217"/>
    <mergeCell ref="AK217:AL217"/>
    <mergeCell ref="AM217:AN217"/>
    <mergeCell ref="BA217:BB217"/>
    <mergeCell ref="BC217:BD217"/>
    <mergeCell ref="BE217:BF217"/>
    <mergeCell ref="AO217:AP217"/>
    <mergeCell ref="AQ217:AR217"/>
    <mergeCell ref="AS217:AT217"/>
    <mergeCell ref="AU217:AV217"/>
    <mergeCell ref="AW217:AX217"/>
    <mergeCell ref="AY217:AZ217"/>
    <mergeCell ref="H218:T218"/>
    <mergeCell ref="U218:V218"/>
    <mergeCell ref="W218:X218"/>
    <mergeCell ref="Y218:Z218"/>
    <mergeCell ref="AA218:AB218"/>
    <mergeCell ref="AC218:AD218"/>
    <mergeCell ref="AW218:AX218"/>
    <mergeCell ref="AY218:AZ218"/>
    <mergeCell ref="BA218:BB218"/>
    <mergeCell ref="AE218:AF218"/>
    <mergeCell ref="AG218:AH218"/>
    <mergeCell ref="AI218:AJ218"/>
    <mergeCell ref="AK218:AL218"/>
    <mergeCell ref="AM218:AN218"/>
    <mergeCell ref="AO218:AP218"/>
    <mergeCell ref="BC218:BD218"/>
    <mergeCell ref="BE218:BF218"/>
    <mergeCell ref="H219:T219"/>
    <mergeCell ref="U219:V219"/>
    <mergeCell ref="W219:X219"/>
    <mergeCell ref="Y219:Z219"/>
    <mergeCell ref="AA219:AB219"/>
    <mergeCell ref="AQ218:AR218"/>
    <mergeCell ref="AS218:AT218"/>
    <mergeCell ref="AU218:AV218"/>
    <mergeCell ref="AC219:AD219"/>
    <mergeCell ref="AE219:AF219"/>
    <mergeCell ref="AG219:AH219"/>
    <mergeCell ref="AI219:AJ219"/>
    <mergeCell ref="AK219:AL219"/>
    <mergeCell ref="AM219:AN219"/>
    <mergeCell ref="BA219:BB219"/>
    <mergeCell ref="BC219:BD219"/>
    <mergeCell ref="BE219:BF219"/>
    <mergeCell ref="AO219:AP219"/>
    <mergeCell ref="AQ219:AR219"/>
    <mergeCell ref="AS219:AT219"/>
    <mergeCell ref="AU219:AV219"/>
    <mergeCell ref="AW219:AX219"/>
    <mergeCell ref="AY219:AZ219"/>
    <mergeCell ref="H220:T220"/>
    <mergeCell ref="U220:V220"/>
    <mergeCell ref="W220:X220"/>
    <mergeCell ref="Y220:Z220"/>
    <mergeCell ref="AA220:AB220"/>
    <mergeCell ref="AC220:AD220"/>
    <mergeCell ref="AW220:AX220"/>
    <mergeCell ref="AY220:AZ220"/>
    <mergeCell ref="BA220:BB220"/>
    <mergeCell ref="AE220:AF220"/>
    <mergeCell ref="AG220:AH220"/>
    <mergeCell ref="AI220:AJ220"/>
    <mergeCell ref="AK220:AL220"/>
    <mergeCell ref="AM220:AN220"/>
    <mergeCell ref="AO220:AP220"/>
    <mergeCell ref="BC220:BD220"/>
    <mergeCell ref="BE220:BF220"/>
    <mergeCell ref="H221:T221"/>
    <mergeCell ref="U221:V221"/>
    <mergeCell ref="W221:X221"/>
    <mergeCell ref="Y221:Z221"/>
    <mergeCell ref="AA221:AB221"/>
    <mergeCell ref="AQ220:AR220"/>
    <mergeCell ref="AS220:AT220"/>
    <mergeCell ref="AU220:AV220"/>
    <mergeCell ref="AC221:AD221"/>
    <mergeCell ref="AE221:AF221"/>
    <mergeCell ref="AG221:AH221"/>
    <mergeCell ref="AI221:AJ221"/>
    <mergeCell ref="AK221:AL221"/>
    <mergeCell ref="AM221:AN221"/>
    <mergeCell ref="BA221:BB221"/>
    <mergeCell ref="BC221:BD221"/>
    <mergeCell ref="BE221:BF221"/>
    <mergeCell ref="AO221:AP221"/>
    <mergeCell ref="AQ221:AR221"/>
    <mergeCell ref="AS221:AT221"/>
    <mergeCell ref="AU221:AV221"/>
    <mergeCell ref="AW221:AX221"/>
    <mergeCell ref="AY221:AZ221"/>
    <mergeCell ref="H222:T222"/>
    <mergeCell ref="U222:V222"/>
    <mergeCell ref="W222:X222"/>
    <mergeCell ref="Y222:Z222"/>
    <mergeCell ref="AA222:AB222"/>
    <mergeCell ref="AC222:AD222"/>
    <mergeCell ref="AW222:AX222"/>
    <mergeCell ref="AY222:AZ222"/>
    <mergeCell ref="BA222:BB222"/>
    <mergeCell ref="AE222:AF222"/>
    <mergeCell ref="AG222:AH222"/>
    <mergeCell ref="AI222:AJ222"/>
    <mergeCell ref="AK222:AL222"/>
    <mergeCell ref="AM222:AN222"/>
    <mergeCell ref="AO222:AP222"/>
    <mergeCell ref="BC222:BD222"/>
    <mergeCell ref="BE222:BF222"/>
    <mergeCell ref="H223:T223"/>
    <mergeCell ref="U223:V223"/>
    <mergeCell ref="W223:X223"/>
    <mergeCell ref="Y223:Z223"/>
    <mergeCell ref="AA223:AB223"/>
    <mergeCell ref="AQ222:AR222"/>
    <mergeCell ref="AS222:AT222"/>
    <mergeCell ref="AU222:AV222"/>
    <mergeCell ref="AC223:AD223"/>
    <mergeCell ref="AE223:AF223"/>
    <mergeCell ref="AG223:AH223"/>
    <mergeCell ref="AI223:AJ223"/>
    <mergeCell ref="AK223:AL223"/>
    <mergeCell ref="AM223:AN223"/>
    <mergeCell ref="BA223:BB223"/>
    <mergeCell ref="BC223:BD223"/>
    <mergeCell ref="BE223:BF223"/>
    <mergeCell ref="AO223:AP223"/>
    <mergeCell ref="AQ223:AR223"/>
    <mergeCell ref="AS223:AT223"/>
    <mergeCell ref="AU223:AV223"/>
    <mergeCell ref="AW223:AX223"/>
    <mergeCell ref="AY223:AZ223"/>
    <mergeCell ref="H224:T224"/>
    <mergeCell ref="U224:V224"/>
    <mergeCell ref="W224:X224"/>
    <mergeCell ref="Y224:Z224"/>
    <mergeCell ref="AA224:AB224"/>
    <mergeCell ref="AC224:AD224"/>
    <mergeCell ref="AW224:AX224"/>
    <mergeCell ref="AY224:AZ224"/>
    <mergeCell ref="BA224:BB224"/>
    <mergeCell ref="AE224:AF224"/>
    <mergeCell ref="AG224:AH224"/>
    <mergeCell ref="AI224:AJ224"/>
    <mergeCell ref="AK224:AL224"/>
    <mergeCell ref="AM224:AN224"/>
    <mergeCell ref="AO224:AP224"/>
    <mergeCell ref="BC224:BD224"/>
    <mergeCell ref="BE224:BF224"/>
    <mergeCell ref="H225:T225"/>
    <mergeCell ref="U225:V225"/>
    <mergeCell ref="W225:X225"/>
    <mergeCell ref="Y225:Z225"/>
    <mergeCell ref="AA225:AB225"/>
    <mergeCell ref="AQ224:AR224"/>
    <mergeCell ref="AS224:AT224"/>
    <mergeCell ref="AU224:AV224"/>
    <mergeCell ref="AC225:AD225"/>
    <mergeCell ref="AE225:AF225"/>
    <mergeCell ref="AG225:AH225"/>
    <mergeCell ref="AI225:AJ225"/>
    <mergeCell ref="AK225:AL225"/>
    <mergeCell ref="AM225:AN225"/>
    <mergeCell ref="AC226:AD226"/>
    <mergeCell ref="BA225:BB225"/>
    <mergeCell ref="BC225:BD225"/>
    <mergeCell ref="BE225:BF225"/>
    <mergeCell ref="AO225:AP225"/>
    <mergeCell ref="AQ225:AR225"/>
    <mergeCell ref="AS225:AT225"/>
    <mergeCell ref="AU225:AV225"/>
    <mergeCell ref="AW225:AX225"/>
    <mergeCell ref="AY225:AZ225"/>
    <mergeCell ref="AW226:AX226"/>
    <mergeCell ref="AI226:AJ226"/>
    <mergeCell ref="AK226:AL226"/>
    <mergeCell ref="AM226:AN226"/>
    <mergeCell ref="AO226:AP226"/>
    <mergeCell ref="H226:T226"/>
    <mergeCell ref="U226:V226"/>
    <mergeCell ref="W226:X226"/>
    <mergeCell ref="Y226:Z226"/>
    <mergeCell ref="AA226:AB226"/>
    <mergeCell ref="J228:AT228"/>
    <mergeCell ref="AY226:AZ226"/>
    <mergeCell ref="BA226:BB226"/>
    <mergeCell ref="BC226:BD226"/>
    <mergeCell ref="BE226:BF226"/>
    <mergeCell ref="AQ226:AR226"/>
    <mergeCell ref="AS226:AT226"/>
    <mergeCell ref="AE226:AF226"/>
    <mergeCell ref="AG226:AH226"/>
    <mergeCell ref="AU226:AV226"/>
    <mergeCell ref="H230:X230"/>
    <mergeCell ref="AC230:BE230"/>
    <mergeCell ref="V238:BF238"/>
    <mergeCell ref="G239:U239"/>
    <mergeCell ref="G240:U240"/>
    <mergeCell ref="V240:BG240"/>
    <mergeCell ref="G241:U241"/>
    <mergeCell ref="V241:BG241"/>
    <mergeCell ref="V242:BG242"/>
    <mergeCell ref="V243:BG243"/>
    <mergeCell ref="V244:AU244"/>
    <mergeCell ref="Q245:Q247"/>
    <mergeCell ref="R245:U245"/>
    <mergeCell ref="V245:Y245"/>
    <mergeCell ref="AA245:AC245"/>
    <mergeCell ref="AE245:AH245"/>
    <mergeCell ref="AI245:AL245"/>
    <mergeCell ref="AN245:AP245"/>
    <mergeCell ref="AR245:AT245"/>
    <mergeCell ref="AV245:AY245"/>
    <mergeCell ref="BA245:BC245"/>
    <mergeCell ref="BE245:BG245"/>
    <mergeCell ref="AI254:AJ256"/>
    <mergeCell ref="BH245:BI245"/>
    <mergeCell ref="Z249:BH249"/>
    <mergeCell ref="G251:G256"/>
    <mergeCell ref="H251:T256"/>
    <mergeCell ref="U251:AB251"/>
    <mergeCell ref="AC251:AN251"/>
    <mergeCell ref="AO251:BH251"/>
    <mergeCell ref="U252:V256"/>
    <mergeCell ref="W252:X256"/>
    <mergeCell ref="AY253:AZ256"/>
    <mergeCell ref="Y252:Z256"/>
    <mergeCell ref="AA252:AB256"/>
    <mergeCell ref="AC252:AD256"/>
    <mergeCell ref="AE252:AL252"/>
    <mergeCell ref="AM252:AN256"/>
    <mergeCell ref="AO252:AP256"/>
    <mergeCell ref="AE253:AF256"/>
    <mergeCell ref="AG253:AL253"/>
    <mergeCell ref="AG254:AH256"/>
    <mergeCell ref="BC254:BD256"/>
    <mergeCell ref="BE254:BF256"/>
    <mergeCell ref="BH252:BH253"/>
    <mergeCell ref="BA253:BF253"/>
    <mergeCell ref="AQ252:AR256"/>
    <mergeCell ref="AS252:AV253"/>
    <mergeCell ref="AU254:AV256"/>
    <mergeCell ref="AW252:AX256"/>
    <mergeCell ref="AY252:BF252"/>
    <mergeCell ref="BG252:BG256"/>
    <mergeCell ref="AK254:AL256"/>
    <mergeCell ref="AS254:AT256"/>
    <mergeCell ref="BH254:BH256"/>
    <mergeCell ref="H257:T257"/>
    <mergeCell ref="U257:V257"/>
    <mergeCell ref="W257:X257"/>
    <mergeCell ref="Y257:Z257"/>
    <mergeCell ref="AA257:AB257"/>
    <mergeCell ref="AC257:AD257"/>
    <mergeCell ref="BA254:BB256"/>
    <mergeCell ref="AE257:AF257"/>
    <mergeCell ref="AG257:AH257"/>
    <mergeCell ref="AI257:AJ257"/>
    <mergeCell ref="AK257:AL257"/>
    <mergeCell ref="AM257:AN257"/>
    <mergeCell ref="AO257:AP257"/>
    <mergeCell ref="BC257:BD257"/>
    <mergeCell ref="BE257:BF257"/>
    <mergeCell ref="AQ257:AR257"/>
    <mergeCell ref="AS257:AT257"/>
    <mergeCell ref="AU257:AV257"/>
    <mergeCell ref="AW257:AX257"/>
    <mergeCell ref="AY257:AZ257"/>
    <mergeCell ref="BA257:BB257"/>
    <mergeCell ref="H258:T258"/>
    <mergeCell ref="U258:V258"/>
    <mergeCell ref="W258:X258"/>
    <mergeCell ref="Y258:Z258"/>
    <mergeCell ref="AA258:AB258"/>
    <mergeCell ref="AC258:AD258"/>
    <mergeCell ref="AE258:AF258"/>
    <mergeCell ref="AG258:AH258"/>
    <mergeCell ref="AI258:AJ258"/>
    <mergeCell ref="AK258:AL258"/>
    <mergeCell ref="AM258:AN258"/>
    <mergeCell ref="AO258:AP258"/>
    <mergeCell ref="BC258:BD258"/>
    <mergeCell ref="BE258:BF258"/>
    <mergeCell ref="AQ258:AR258"/>
    <mergeCell ref="AS258:AT258"/>
    <mergeCell ref="AU258:AV258"/>
    <mergeCell ref="AW258:AX258"/>
    <mergeCell ref="AY258:AZ258"/>
    <mergeCell ref="BA258:BB258"/>
    <mergeCell ref="H259:T259"/>
    <mergeCell ref="U259:V259"/>
    <mergeCell ref="W259:X259"/>
    <mergeCell ref="Y259:Z259"/>
    <mergeCell ref="AA259:AB259"/>
    <mergeCell ref="AC259:AD259"/>
    <mergeCell ref="AE259:AF259"/>
    <mergeCell ref="AG259:AH259"/>
    <mergeCell ref="AI259:AJ259"/>
    <mergeCell ref="AK259:AL259"/>
    <mergeCell ref="AM259:AN259"/>
    <mergeCell ref="AO259:AP259"/>
    <mergeCell ref="BC259:BD259"/>
    <mergeCell ref="BE259:BF259"/>
    <mergeCell ref="AQ259:AR259"/>
    <mergeCell ref="AS259:AT259"/>
    <mergeCell ref="AU259:AV259"/>
    <mergeCell ref="AW259:AX259"/>
    <mergeCell ref="AY259:AZ259"/>
    <mergeCell ref="BA259:BB259"/>
    <mergeCell ref="H260:T260"/>
    <mergeCell ref="U260:V260"/>
    <mergeCell ref="W260:X260"/>
    <mergeCell ref="Y260:Z260"/>
    <mergeCell ref="AA260:AB260"/>
    <mergeCell ref="AC260:AD260"/>
    <mergeCell ref="AE260:AF260"/>
    <mergeCell ref="AG260:AH260"/>
    <mergeCell ref="AI260:AJ260"/>
    <mergeCell ref="AK260:AL260"/>
    <mergeCell ref="AM260:AN260"/>
    <mergeCell ref="AO260:AP260"/>
    <mergeCell ref="BC260:BD260"/>
    <mergeCell ref="BE260:BF260"/>
    <mergeCell ref="AQ260:AR260"/>
    <mergeCell ref="AS260:AT260"/>
    <mergeCell ref="AU260:AV260"/>
    <mergeCell ref="AW260:AX260"/>
    <mergeCell ref="AY260:AZ260"/>
    <mergeCell ref="BA260:BB260"/>
    <mergeCell ref="H261:T261"/>
    <mergeCell ref="U261:V261"/>
    <mergeCell ref="W261:X261"/>
    <mergeCell ref="Y261:Z261"/>
    <mergeCell ref="AA261:AB261"/>
    <mergeCell ref="AC261:AD261"/>
    <mergeCell ref="AE261:AF261"/>
    <mergeCell ref="AG261:AH261"/>
    <mergeCell ref="AI261:AJ261"/>
    <mergeCell ref="AK261:AL261"/>
    <mergeCell ref="AM261:AN261"/>
    <mergeCell ref="AO261:AP261"/>
    <mergeCell ref="BC261:BD261"/>
    <mergeCell ref="BE261:BF261"/>
    <mergeCell ref="AQ261:AR261"/>
    <mergeCell ref="AS261:AT261"/>
    <mergeCell ref="AU261:AV261"/>
    <mergeCell ref="AW261:AX261"/>
    <mergeCell ref="AY261:AZ261"/>
    <mergeCell ref="BA261:BB261"/>
    <mergeCell ref="H262:T262"/>
    <mergeCell ref="U262:V262"/>
    <mergeCell ref="W262:X262"/>
    <mergeCell ref="Y262:Z262"/>
    <mergeCell ref="AA262:AB262"/>
    <mergeCell ref="AC262:AD262"/>
    <mergeCell ref="AE262:AF262"/>
    <mergeCell ref="AG262:AH262"/>
    <mergeCell ref="AI262:AJ262"/>
    <mergeCell ref="AK262:AL262"/>
    <mergeCell ref="AM262:AN262"/>
    <mergeCell ref="AO262:AP262"/>
    <mergeCell ref="BC262:BD262"/>
    <mergeCell ref="BE262:BF262"/>
    <mergeCell ref="AQ262:AR262"/>
    <mergeCell ref="AS262:AT262"/>
    <mergeCell ref="AU262:AV262"/>
    <mergeCell ref="AW262:AX262"/>
    <mergeCell ref="AY262:AZ262"/>
    <mergeCell ref="BA262:BB262"/>
    <mergeCell ref="H263:T263"/>
    <mergeCell ref="U263:V263"/>
    <mergeCell ref="W263:X263"/>
    <mergeCell ref="Y263:Z263"/>
    <mergeCell ref="AA263:AB263"/>
    <mergeCell ref="AC263:AD263"/>
    <mergeCell ref="AE263:AF263"/>
    <mergeCell ref="AG263:AH263"/>
    <mergeCell ref="AI263:AJ263"/>
    <mergeCell ref="AK263:AL263"/>
    <mergeCell ref="AM263:AN263"/>
    <mergeCell ref="AO263:AP263"/>
    <mergeCell ref="BC263:BD263"/>
    <mergeCell ref="BE263:BF263"/>
    <mergeCell ref="AQ263:AR263"/>
    <mergeCell ref="AS263:AT263"/>
    <mergeCell ref="AU263:AV263"/>
    <mergeCell ref="AW263:AX263"/>
    <mergeCell ref="AY263:AZ263"/>
    <mergeCell ref="BA263:BB263"/>
    <mergeCell ref="H264:T264"/>
    <mergeCell ref="U264:V264"/>
    <mergeCell ref="W264:X264"/>
    <mergeCell ref="Y264:Z264"/>
    <mergeCell ref="AA264:AB264"/>
    <mergeCell ref="AC264:AD264"/>
    <mergeCell ref="AE264:AF264"/>
    <mergeCell ref="AG264:AH264"/>
    <mergeCell ref="AI264:AJ264"/>
    <mergeCell ref="AK264:AL264"/>
    <mergeCell ref="AM264:AN264"/>
    <mergeCell ref="AO264:AP264"/>
    <mergeCell ref="BC264:BD264"/>
    <mergeCell ref="BE264:BF264"/>
    <mergeCell ref="AQ264:AR264"/>
    <mergeCell ref="AS264:AT264"/>
    <mergeCell ref="AU264:AV264"/>
    <mergeCell ref="AW264:AX264"/>
    <mergeCell ref="AY264:AZ264"/>
    <mergeCell ref="BA264:BB264"/>
    <mergeCell ref="H265:T265"/>
    <mergeCell ref="U265:V265"/>
    <mergeCell ref="W265:X265"/>
    <mergeCell ref="Y265:Z265"/>
    <mergeCell ref="AA265:AB265"/>
    <mergeCell ref="AC265:AD265"/>
    <mergeCell ref="AE265:AF265"/>
    <mergeCell ref="AG265:AH265"/>
    <mergeCell ref="AI265:AJ265"/>
    <mergeCell ref="AK265:AL265"/>
    <mergeCell ref="AM265:AN265"/>
    <mergeCell ref="AO265:AP265"/>
    <mergeCell ref="BC265:BD265"/>
    <mergeCell ref="BE265:BF265"/>
    <mergeCell ref="AQ265:AR265"/>
    <mergeCell ref="AS265:AT265"/>
    <mergeCell ref="AU265:AV265"/>
    <mergeCell ref="AW265:AX265"/>
    <mergeCell ref="AY265:AZ265"/>
    <mergeCell ref="BA265:BB265"/>
    <mergeCell ref="H266:T266"/>
    <mergeCell ref="U266:V266"/>
    <mergeCell ref="W266:X266"/>
    <mergeCell ref="Y266:Z266"/>
    <mergeCell ref="AA266:AB266"/>
    <mergeCell ref="AC266:AD266"/>
    <mergeCell ref="AE266:AF266"/>
    <mergeCell ref="AG266:AH266"/>
    <mergeCell ref="AI266:AJ266"/>
    <mergeCell ref="AK266:AL266"/>
    <mergeCell ref="AM266:AN266"/>
    <mergeCell ref="AO266:AP266"/>
    <mergeCell ref="BC266:BD266"/>
    <mergeCell ref="BE266:BF266"/>
    <mergeCell ref="AQ266:AR266"/>
    <mergeCell ref="AS266:AT266"/>
    <mergeCell ref="AU266:AV266"/>
    <mergeCell ref="AW266:AX266"/>
    <mergeCell ref="AY266:AZ266"/>
    <mergeCell ref="BA266:BB266"/>
    <mergeCell ref="H267:T267"/>
    <mergeCell ref="U267:V267"/>
    <mergeCell ref="W267:X267"/>
    <mergeCell ref="Y267:Z267"/>
    <mergeCell ref="AA267:AB267"/>
    <mergeCell ref="AC267:AD267"/>
    <mergeCell ref="AE267:AF267"/>
    <mergeCell ref="AG267:AH267"/>
    <mergeCell ref="AI267:AJ267"/>
    <mergeCell ref="AK267:AL267"/>
    <mergeCell ref="AM267:AN267"/>
    <mergeCell ref="AO267:AP267"/>
    <mergeCell ref="BC267:BD267"/>
    <mergeCell ref="BE267:BF267"/>
    <mergeCell ref="AQ267:AR267"/>
    <mergeCell ref="AS267:AT267"/>
    <mergeCell ref="AU267:AV267"/>
    <mergeCell ref="AW267:AX267"/>
    <mergeCell ref="AY267:AZ267"/>
    <mergeCell ref="BA267:BB267"/>
    <mergeCell ref="H268:T268"/>
    <mergeCell ref="U268:V268"/>
    <mergeCell ref="W268:X268"/>
    <mergeCell ref="Y268:Z268"/>
    <mergeCell ref="AA268:AB268"/>
    <mergeCell ref="AC268:AD268"/>
    <mergeCell ref="AE268:AF268"/>
    <mergeCell ref="AG268:AH268"/>
    <mergeCell ref="AI268:AJ268"/>
    <mergeCell ref="AK268:AL268"/>
    <mergeCell ref="AM268:AN268"/>
    <mergeCell ref="AO268:AP268"/>
    <mergeCell ref="BC268:BD268"/>
    <mergeCell ref="BE268:BF268"/>
    <mergeCell ref="AQ268:AR268"/>
    <mergeCell ref="AS268:AT268"/>
    <mergeCell ref="AU268:AV268"/>
    <mergeCell ref="AW268:AX268"/>
    <mergeCell ref="AY268:AZ268"/>
    <mergeCell ref="BA268:BB268"/>
    <mergeCell ref="H269:T269"/>
    <mergeCell ref="U269:V269"/>
    <mergeCell ref="W269:X269"/>
    <mergeCell ref="Y269:Z269"/>
    <mergeCell ref="AA269:AB269"/>
    <mergeCell ref="AC269:AD269"/>
    <mergeCell ref="AE269:AF269"/>
    <mergeCell ref="AG269:AH269"/>
    <mergeCell ref="AI269:AJ269"/>
    <mergeCell ref="AK269:AL269"/>
    <mergeCell ref="AM269:AN269"/>
    <mergeCell ref="AO269:AP269"/>
    <mergeCell ref="BC269:BD269"/>
    <mergeCell ref="BE269:BF269"/>
    <mergeCell ref="AQ269:AR269"/>
    <mergeCell ref="AS269:AT269"/>
    <mergeCell ref="AU269:AV269"/>
    <mergeCell ref="AW269:AX269"/>
    <mergeCell ref="AY269:AZ269"/>
    <mergeCell ref="BA269:BB269"/>
    <mergeCell ref="H270:T270"/>
    <mergeCell ref="U270:V270"/>
    <mergeCell ref="W270:X270"/>
    <mergeCell ref="Y270:Z270"/>
    <mergeCell ref="AA270:AB270"/>
    <mergeCell ref="AC270:AD270"/>
    <mergeCell ref="AE270:AF270"/>
    <mergeCell ref="AG270:AH270"/>
    <mergeCell ref="AI270:AJ270"/>
    <mergeCell ref="AK270:AL270"/>
    <mergeCell ref="AM270:AN270"/>
    <mergeCell ref="AO270:AP270"/>
    <mergeCell ref="BC270:BD270"/>
    <mergeCell ref="BE270:BF270"/>
    <mergeCell ref="AQ270:AR270"/>
    <mergeCell ref="AS270:AT270"/>
    <mergeCell ref="AU270:AV270"/>
    <mergeCell ref="AW270:AX270"/>
    <mergeCell ref="AY270:AZ270"/>
    <mergeCell ref="BA270:BB270"/>
    <mergeCell ref="H271:T271"/>
    <mergeCell ref="U271:V271"/>
    <mergeCell ref="W271:X271"/>
    <mergeCell ref="Y271:Z271"/>
    <mergeCell ref="AA271:AB271"/>
    <mergeCell ref="AC271:AD271"/>
    <mergeCell ref="AE271:AF271"/>
    <mergeCell ref="AG271:AH271"/>
    <mergeCell ref="AI271:AJ271"/>
    <mergeCell ref="AK271:AL271"/>
    <mergeCell ref="AM271:AN271"/>
    <mergeCell ref="AO271:AP271"/>
    <mergeCell ref="BC271:BD271"/>
    <mergeCell ref="BE271:BF271"/>
    <mergeCell ref="AQ271:AR271"/>
    <mergeCell ref="AS271:AT271"/>
    <mergeCell ref="AU271:AV271"/>
    <mergeCell ref="AW271:AX271"/>
    <mergeCell ref="AY271:AZ271"/>
    <mergeCell ref="BA271:BB271"/>
    <mergeCell ref="H272:T272"/>
    <mergeCell ref="U272:V272"/>
    <mergeCell ref="W272:X272"/>
    <mergeCell ref="Y272:Z272"/>
    <mergeCell ref="AA272:AB272"/>
    <mergeCell ref="AC272:AD272"/>
    <mergeCell ref="AE272:AF272"/>
    <mergeCell ref="AG272:AH272"/>
    <mergeCell ref="AI272:AJ272"/>
    <mergeCell ref="AK272:AL272"/>
    <mergeCell ref="AM272:AN272"/>
    <mergeCell ref="AO272:AP272"/>
    <mergeCell ref="BC272:BD272"/>
    <mergeCell ref="BE272:BF272"/>
    <mergeCell ref="AQ272:AR272"/>
    <mergeCell ref="AS272:AT272"/>
    <mergeCell ref="AU272:AV272"/>
    <mergeCell ref="AW272:AX272"/>
    <mergeCell ref="AY272:AZ272"/>
    <mergeCell ref="BA272:BB272"/>
    <mergeCell ref="H273:T273"/>
    <mergeCell ref="U273:V273"/>
    <mergeCell ref="W273:X273"/>
    <mergeCell ref="Y273:Z273"/>
    <mergeCell ref="AA273:AB273"/>
    <mergeCell ref="AC273:AD273"/>
    <mergeCell ref="AE273:AF273"/>
    <mergeCell ref="AG273:AH273"/>
    <mergeCell ref="AI273:AJ273"/>
    <mergeCell ref="AK273:AL273"/>
    <mergeCell ref="AM273:AN273"/>
    <mergeCell ref="AO273:AP273"/>
    <mergeCell ref="BC273:BD273"/>
    <mergeCell ref="BE273:BF273"/>
    <mergeCell ref="AQ273:AR273"/>
    <mergeCell ref="AS273:AT273"/>
    <mergeCell ref="AU273:AV273"/>
    <mergeCell ref="AW273:AX273"/>
    <mergeCell ref="AY273:AZ273"/>
    <mergeCell ref="BA273:BB273"/>
    <mergeCell ref="H274:T274"/>
    <mergeCell ref="U274:V274"/>
    <mergeCell ref="W274:X274"/>
    <mergeCell ref="Y274:Z274"/>
    <mergeCell ref="AA274:AB274"/>
    <mergeCell ref="AC274:AD274"/>
    <mergeCell ref="AE274:AF274"/>
    <mergeCell ref="AG274:AH274"/>
    <mergeCell ref="AI274:AJ274"/>
    <mergeCell ref="AK274:AL274"/>
    <mergeCell ref="AM274:AN274"/>
    <mergeCell ref="AO274:AP274"/>
    <mergeCell ref="BC274:BD274"/>
    <mergeCell ref="BE274:BF274"/>
    <mergeCell ref="AQ274:AR274"/>
    <mergeCell ref="AS274:AT274"/>
    <mergeCell ref="AU274:AV274"/>
    <mergeCell ref="AW274:AX274"/>
    <mergeCell ref="AY274:AZ274"/>
    <mergeCell ref="BA274:BB274"/>
    <mergeCell ref="H275:T275"/>
    <mergeCell ref="U275:V275"/>
    <mergeCell ref="W275:X275"/>
    <mergeCell ref="Y275:Z275"/>
    <mergeCell ref="AA275:AB275"/>
    <mergeCell ref="AC275:AD275"/>
    <mergeCell ref="AE275:AF275"/>
    <mergeCell ref="AG275:AH275"/>
    <mergeCell ref="AI275:AJ275"/>
    <mergeCell ref="AK275:AL275"/>
    <mergeCell ref="AM275:AN275"/>
    <mergeCell ref="AO275:AP275"/>
    <mergeCell ref="BC275:BD275"/>
    <mergeCell ref="BE275:BF275"/>
    <mergeCell ref="AQ275:AR275"/>
    <mergeCell ref="AS275:AT275"/>
    <mergeCell ref="AU275:AV275"/>
    <mergeCell ref="AW275:AX275"/>
    <mergeCell ref="AY275:AZ275"/>
    <mergeCell ref="BA275:BB275"/>
    <mergeCell ref="H276:T276"/>
    <mergeCell ref="U276:V276"/>
    <mergeCell ref="W276:X276"/>
    <mergeCell ref="Y276:Z276"/>
    <mergeCell ref="AA276:AB276"/>
    <mergeCell ref="AC276:AD276"/>
    <mergeCell ref="AE276:AF276"/>
    <mergeCell ref="AG276:AH276"/>
    <mergeCell ref="AI276:AJ276"/>
    <mergeCell ref="AK276:AL276"/>
    <mergeCell ref="AM276:AN276"/>
    <mergeCell ref="AO276:AP276"/>
    <mergeCell ref="BC276:BD276"/>
    <mergeCell ref="BE276:BF276"/>
    <mergeCell ref="AQ276:AR276"/>
    <mergeCell ref="AS276:AT276"/>
    <mergeCell ref="AU276:AV276"/>
    <mergeCell ref="AW276:AX276"/>
    <mergeCell ref="AY276:AZ276"/>
    <mergeCell ref="BA276:BB276"/>
    <mergeCell ref="H277:T277"/>
    <mergeCell ref="U277:V277"/>
    <mergeCell ref="W277:X277"/>
    <mergeCell ref="Y277:Z277"/>
    <mergeCell ref="AA277:AB277"/>
    <mergeCell ref="AC277:AD277"/>
    <mergeCell ref="AE277:AF277"/>
    <mergeCell ref="AG277:AH277"/>
    <mergeCell ref="AI277:AJ277"/>
    <mergeCell ref="AK277:AL277"/>
    <mergeCell ref="AM277:AN277"/>
    <mergeCell ref="AO277:AP277"/>
    <mergeCell ref="BC277:BD277"/>
    <mergeCell ref="BE277:BF277"/>
    <mergeCell ref="AQ277:AR277"/>
    <mergeCell ref="AS277:AT277"/>
    <mergeCell ref="AU277:AV277"/>
    <mergeCell ref="AW277:AX277"/>
    <mergeCell ref="AY277:AZ277"/>
    <mergeCell ref="BA277:BB277"/>
    <mergeCell ref="H278:T278"/>
    <mergeCell ref="U278:V278"/>
    <mergeCell ref="W278:X278"/>
    <mergeCell ref="Y278:Z278"/>
    <mergeCell ref="AA278:AB278"/>
    <mergeCell ref="AC278:AD278"/>
    <mergeCell ref="AE278:AF278"/>
    <mergeCell ref="AG278:AH278"/>
    <mergeCell ref="AI278:AJ278"/>
    <mergeCell ref="AK278:AL278"/>
    <mergeCell ref="AM278:AN278"/>
    <mergeCell ref="AO278:AP278"/>
    <mergeCell ref="BC278:BD278"/>
    <mergeCell ref="BE278:BF278"/>
    <mergeCell ref="AQ278:AR278"/>
    <mergeCell ref="AS278:AT278"/>
    <mergeCell ref="AU278:AV278"/>
    <mergeCell ref="AW278:AX278"/>
    <mergeCell ref="AY278:AZ278"/>
    <mergeCell ref="BA278:BB278"/>
    <mergeCell ref="H279:T279"/>
    <mergeCell ref="U279:V279"/>
    <mergeCell ref="W279:X279"/>
    <mergeCell ref="Y279:Z279"/>
    <mergeCell ref="AA279:AB279"/>
    <mergeCell ref="AC279:AD279"/>
    <mergeCell ref="AE279:AF279"/>
    <mergeCell ref="AG279:AH279"/>
    <mergeCell ref="AI279:AJ279"/>
    <mergeCell ref="AK279:AL279"/>
    <mergeCell ref="AM279:AN279"/>
    <mergeCell ref="AO279:AP279"/>
    <mergeCell ref="BC279:BD279"/>
    <mergeCell ref="BE279:BF279"/>
    <mergeCell ref="AQ279:AR279"/>
    <mergeCell ref="AS279:AT279"/>
    <mergeCell ref="AU279:AV279"/>
    <mergeCell ref="AW279:AX279"/>
    <mergeCell ref="AY279:AZ279"/>
    <mergeCell ref="BA279:BB279"/>
    <mergeCell ref="H280:T280"/>
    <mergeCell ref="U280:V280"/>
    <mergeCell ref="W280:X280"/>
    <mergeCell ref="Y280:Z280"/>
    <mergeCell ref="AA280:AB280"/>
    <mergeCell ref="AC280:AD280"/>
    <mergeCell ref="AE280:AF280"/>
    <mergeCell ref="AG280:AH280"/>
    <mergeCell ref="AI280:AJ280"/>
    <mergeCell ref="AK280:AL280"/>
    <mergeCell ref="AM280:AN280"/>
    <mergeCell ref="AO280:AP280"/>
    <mergeCell ref="BC280:BD280"/>
    <mergeCell ref="BE280:BF280"/>
    <mergeCell ref="AQ280:AR280"/>
    <mergeCell ref="AS280:AT280"/>
    <mergeCell ref="AU280:AV280"/>
    <mergeCell ref="AW280:AX280"/>
    <mergeCell ref="AY280:AZ280"/>
    <mergeCell ref="BA280:BB280"/>
    <mergeCell ref="H281:T281"/>
    <mergeCell ref="U281:V281"/>
    <mergeCell ref="W281:X281"/>
    <mergeCell ref="Y281:Z281"/>
    <mergeCell ref="AA281:AB281"/>
    <mergeCell ref="AC281:AD281"/>
    <mergeCell ref="AE281:AF281"/>
    <mergeCell ref="AG281:AH281"/>
    <mergeCell ref="AI281:AJ281"/>
    <mergeCell ref="AK281:AL281"/>
    <mergeCell ref="AM281:AN281"/>
    <mergeCell ref="AO281:AP281"/>
    <mergeCell ref="BC281:BD281"/>
    <mergeCell ref="BE281:BF281"/>
    <mergeCell ref="AQ281:AR281"/>
    <mergeCell ref="AS281:AT281"/>
    <mergeCell ref="AU281:AV281"/>
    <mergeCell ref="AW281:AX281"/>
    <mergeCell ref="AY281:AZ281"/>
    <mergeCell ref="BA281:BB281"/>
    <mergeCell ref="AM282:AN282"/>
    <mergeCell ref="AO282:AP282"/>
    <mergeCell ref="H282:T282"/>
    <mergeCell ref="U282:V282"/>
    <mergeCell ref="W282:X282"/>
    <mergeCell ref="Y282:Z282"/>
    <mergeCell ref="AA282:AB282"/>
    <mergeCell ref="AC282:AD282"/>
    <mergeCell ref="AQ282:AR282"/>
    <mergeCell ref="AS282:AT282"/>
    <mergeCell ref="AU282:AV282"/>
    <mergeCell ref="AW282:AX282"/>
    <mergeCell ref="AY282:AZ282"/>
    <mergeCell ref="BA282:BB282"/>
    <mergeCell ref="W283:X283"/>
    <mergeCell ref="Y283:Z283"/>
    <mergeCell ref="AA283:AB283"/>
    <mergeCell ref="AC283:AD283"/>
    <mergeCell ref="BC282:BD282"/>
    <mergeCell ref="BE282:BF282"/>
    <mergeCell ref="AE282:AF282"/>
    <mergeCell ref="AG282:AH282"/>
    <mergeCell ref="AI282:AJ282"/>
    <mergeCell ref="AK282:AL282"/>
    <mergeCell ref="AE283:AF283"/>
    <mergeCell ref="AG283:AH283"/>
    <mergeCell ref="AI283:AJ283"/>
    <mergeCell ref="AK283:AL283"/>
    <mergeCell ref="AM283:AN283"/>
    <mergeCell ref="AO283:AP283"/>
    <mergeCell ref="BC283:BD283"/>
    <mergeCell ref="BE283:BF283"/>
    <mergeCell ref="AU283:AV283"/>
    <mergeCell ref="AW283:AX283"/>
    <mergeCell ref="AY283:AZ283"/>
    <mergeCell ref="BA283:BB283"/>
    <mergeCell ref="AT285:BA285"/>
    <mergeCell ref="L288:X288"/>
    <mergeCell ref="AM288:BG288"/>
    <mergeCell ref="R286:AK286"/>
    <mergeCell ref="AL286:AO286"/>
    <mergeCell ref="AP286:AS286"/>
    <mergeCell ref="AT286:BA286"/>
    <mergeCell ref="B41:C41"/>
    <mergeCell ref="D41:AA41"/>
    <mergeCell ref="AB41:AE41"/>
    <mergeCell ref="R285:AK285"/>
    <mergeCell ref="AL285:AO285"/>
    <mergeCell ref="AP285:AS285"/>
    <mergeCell ref="AQ283:AR283"/>
    <mergeCell ref="AS283:AT283"/>
    <mergeCell ref="H283:T283"/>
    <mergeCell ref="U283:V283"/>
    <mergeCell ref="A47:L47"/>
    <mergeCell ref="AQ47:AS47"/>
    <mergeCell ref="AV47:BC47"/>
    <mergeCell ref="AX41:BC41"/>
    <mergeCell ref="B40:C40"/>
    <mergeCell ref="D40:AA40"/>
    <mergeCell ref="AB40:AE40"/>
    <mergeCell ref="AF40:AI40"/>
    <mergeCell ref="AJ40:AQ40"/>
    <mergeCell ref="AS40:AW40"/>
    <mergeCell ref="BD38:BE39"/>
    <mergeCell ref="AB42:AE42"/>
    <mergeCell ref="AF42:AI42"/>
    <mergeCell ref="AJ42:AQ42"/>
    <mergeCell ref="AS42:AW42"/>
    <mergeCell ref="AX42:BC42"/>
    <mergeCell ref="AX40:BC40"/>
    <mergeCell ref="AF41:AI41"/>
    <mergeCell ref="AJ41:AQ41"/>
    <mergeCell ref="AS41:AW4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352"/>
  <sheetViews>
    <sheetView zoomScale="75" zoomScaleNormal="75" zoomScalePageLayoutView="0" workbookViewId="0" topLeftCell="A1">
      <selection activeCell="BE48" sqref="A1:BE48"/>
    </sheetView>
  </sheetViews>
  <sheetFormatPr defaultColWidth="10.75390625" defaultRowHeight="12.75"/>
  <cols>
    <col min="1" max="1" width="4.75390625" style="1" customWidth="1"/>
    <col min="2" max="2" width="5.25390625" style="1" customWidth="1"/>
    <col min="3" max="20" width="3.375" style="1" customWidth="1"/>
    <col min="21" max="21" width="4.375" style="1" customWidth="1"/>
    <col min="22" max="22" width="3.25390625" style="1" customWidth="1"/>
    <col min="23" max="23" width="4.375" style="1" customWidth="1"/>
    <col min="24" max="24" width="4.25390625" style="1" customWidth="1"/>
    <col min="25" max="25" width="4.125" style="1" customWidth="1"/>
    <col min="26" max="28" width="3.75390625" style="1" customWidth="1"/>
    <col min="29" max="29" width="3.375" style="1" customWidth="1"/>
    <col min="30" max="31" width="3.875" style="1" customWidth="1"/>
    <col min="32" max="33" width="3.375" style="1" customWidth="1"/>
    <col min="34" max="35" width="4.25390625" style="1" customWidth="1"/>
    <col min="36" max="54" width="3.375" style="1" customWidth="1"/>
    <col min="55" max="55" width="3.00390625" style="1" customWidth="1"/>
    <col min="56" max="56" width="3.875" style="1" customWidth="1"/>
    <col min="57" max="57" width="4.00390625" style="1" customWidth="1"/>
    <col min="58" max="58" width="5.875" style="1" customWidth="1"/>
    <col min="59" max="59" width="3.00390625" style="1" customWidth="1"/>
    <col min="60" max="60" width="3.125" style="1" customWidth="1"/>
    <col min="61" max="61" width="2.25390625" style="1" customWidth="1"/>
    <col min="62" max="62" width="3.125" style="1" customWidth="1"/>
    <col min="63" max="63" width="2.75390625" style="1" customWidth="1"/>
    <col min="64" max="64" width="5.125" style="1" customWidth="1"/>
    <col min="65" max="65" width="6.125" style="1" customWidth="1"/>
    <col min="66" max="66" width="1.75390625" style="1" customWidth="1"/>
    <col min="67" max="67" width="3.75390625" style="1" customWidth="1"/>
    <col min="68" max="68" width="4.25390625" style="1" customWidth="1"/>
    <col min="69" max="69" width="5.00390625" style="1" customWidth="1"/>
    <col min="70" max="70" width="4.25390625" style="1" customWidth="1"/>
    <col min="71" max="71" width="5.125" style="1" customWidth="1"/>
    <col min="72" max="72" width="5.00390625" style="1" customWidth="1"/>
    <col min="73" max="73" width="5.25390625" style="1" customWidth="1"/>
    <col min="74" max="74" width="6.625" style="1" customWidth="1"/>
    <col min="75" max="16384" width="10.75390625" style="1" customWidth="1"/>
  </cols>
  <sheetData>
    <row r="1" spans="43:57" ht="17.25" customHeight="1">
      <c r="AQ1" s="1787" t="s">
        <v>0</v>
      </c>
      <c r="AR1" s="1787"/>
      <c r="AS1" s="1787"/>
      <c r="AT1" s="1787"/>
      <c r="AU1" s="1787"/>
      <c r="AV1" s="1787"/>
      <c r="AW1" s="1787"/>
      <c r="AX1" s="1787"/>
      <c r="AY1" s="1787"/>
      <c r="AZ1" s="1787"/>
      <c r="BA1" s="1787"/>
      <c r="BB1" s="1787"/>
      <c r="BC1" s="1787"/>
      <c r="BD1" s="1787"/>
      <c r="BE1" s="1787"/>
    </row>
    <row r="2" spans="2:57" ht="15.75">
      <c r="B2" s="1724" t="s">
        <v>1</v>
      </c>
      <c r="C2" s="1784"/>
      <c r="D2" s="1784"/>
      <c r="E2" s="1784"/>
      <c r="F2" s="1784"/>
      <c r="G2" s="1784"/>
      <c r="H2" s="1784"/>
      <c r="I2" s="1784"/>
      <c r="J2" s="1784"/>
      <c r="K2" s="1784"/>
      <c r="L2" s="1784"/>
      <c r="M2" s="1784"/>
      <c r="AQ2" s="1787"/>
      <c r="AR2" s="1787"/>
      <c r="AS2" s="1787"/>
      <c r="AT2" s="1787"/>
      <c r="AU2" s="1787"/>
      <c r="AV2" s="1787"/>
      <c r="AW2" s="1787"/>
      <c r="AX2" s="1787"/>
      <c r="AY2" s="1787"/>
      <c r="AZ2" s="1787"/>
      <c r="BA2" s="1787"/>
      <c r="BB2" s="1787"/>
      <c r="BC2" s="1787"/>
      <c r="BD2" s="1787"/>
      <c r="BE2" s="1787"/>
    </row>
    <row r="3" spans="2:61" ht="18" customHeight="1">
      <c r="B3" s="1788" t="s">
        <v>2</v>
      </c>
      <c r="C3" s="1788"/>
      <c r="D3" s="1788"/>
      <c r="E3" s="1788"/>
      <c r="F3" s="1788"/>
      <c r="G3" s="1788"/>
      <c r="H3" s="1788"/>
      <c r="I3" s="1788"/>
      <c r="J3" s="1788"/>
      <c r="K3" s="1788"/>
      <c r="L3" s="1788"/>
      <c r="M3" s="1788"/>
      <c r="N3" s="3"/>
      <c r="O3" s="3"/>
      <c r="P3" s="3"/>
      <c r="Q3" s="1789" t="s">
        <v>3</v>
      </c>
      <c r="R3" s="1789"/>
      <c r="S3" s="1789"/>
      <c r="T3" s="1789"/>
      <c r="U3" s="1789"/>
      <c r="V3" s="1789"/>
      <c r="W3" s="1789"/>
      <c r="X3" s="1789"/>
      <c r="Y3" s="1789"/>
      <c r="Z3" s="1789"/>
      <c r="AA3" s="1789"/>
      <c r="AB3" s="1789"/>
      <c r="AC3" s="1789"/>
      <c r="AD3" s="1789"/>
      <c r="AE3" s="1789"/>
      <c r="AF3" s="1789"/>
      <c r="AG3" s="1789"/>
      <c r="AH3" s="1789"/>
      <c r="AI3" s="1789"/>
      <c r="AJ3" s="1789"/>
      <c r="AK3" s="1789"/>
      <c r="AL3" s="1789"/>
      <c r="AM3" s="1789"/>
      <c r="AN3" s="1789"/>
      <c r="AO3" s="1789"/>
      <c r="AP3" s="1789"/>
      <c r="AQ3" s="1789"/>
      <c r="AR3" s="1789"/>
      <c r="AS3" s="1789"/>
      <c r="AT3" s="1789"/>
      <c r="AU3" s="1789"/>
      <c r="AV3" s="1789"/>
      <c r="AW3" s="1789"/>
      <c r="AX3" s="1789"/>
      <c r="AY3" s="1789"/>
      <c r="AZ3" s="1789"/>
      <c r="BA3" s="1789"/>
      <c r="BB3" s="1789"/>
      <c r="BC3" s="1789"/>
      <c r="BD3" s="1789"/>
      <c r="BE3" s="1789"/>
      <c r="BF3" s="4"/>
      <c r="BG3" s="4"/>
      <c r="BH3" s="3"/>
      <c r="BI3" s="3"/>
    </row>
    <row r="4" spans="2:61" ht="12" customHeight="1">
      <c r="B4" s="1788"/>
      <c r="C4" s="1788"/>
      <c r="D4" s="1788"/>
      <c r="E4" s="1788"/>
      <c r="F4" s="1788"/>
      <c r="G4" s="1788"/>
      <c r="H4" s="1788"/>
      <c r="I4" s="1788"/>
      <c r="J4" s="1788"/>
      <c r="K4" s="1788"/>
      <c r="L4" s="1788"/>
      <c r="M4" s="1788"/>
      <c r="N4" s="3"/>
      <c r="O4" s="3"/>
      <c r="P4" s="3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B4" s="7" t="s">
        <v>4</v>
      </c>
      <c r="AC4" s="5"/>
      <c r="AD4" s="5"/>
      <c r="AE4" s="5"/>
      <c r="AF4" s="5"/>
      <c r="AG4" s="5"/>
      <c r="AH4" s="5"/>
      <c r="AI4" s="5"/>
      <c r="AJ4" s="5"/>
      <c r="AK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3"/>
      <c r="BI4" s="3"/>
    </row>
    <row r="5" spans="2:61" ht="18" customHeight="1">
      <c r="B5" s="1784" t="s">
        <v>5</v>
      </c>
      <c r="C5" s="1784"/>
      <c r="D5" s="1784"/>
      <c r="E5" s="1784"/>
      <c r="F5" s="1784"/>
      <c r="G5" s="1784"/>
      <c r="H5" s="1784"/>
      <c r="I5" s="1784"/>
      <c r="J5" s="1784"/>
      <c r="K5" s="1784"/>
      <c r="L5" s="1784"/>
      <c r="M5" s="1784"/>
      <c r="N5" s="5"/>
      <c r="O5" s="5"/>
      <c r="P5" s="5"/>
      <c r="Q5" s="1790" t="s">
        <v>6</v>
      </c>
      <c r="R5" s="1790"/>
      <c r="S5" s="1790"/>
      <c r="T5" s="1790"/>
      <c r="U5" s="1790"/>
      <c r="V5" s="1790"/>
      <c r="W5" s="1790"/>
      <c r="X5" s="1790"/>
      <c r="Y5" s="1790"/>
      <c r="Z5" s="1790"/>
      <c r="AA5" s="1790"/>
      <c r="AB5" s="1790"/>
      <c r="AC5" s="1790"/>
      <c r="AD5" s="1790"/>
      <c r="AE5" s="1790"/>
      <c r="AF5" s="1790"/>
      <c r="AG5" s="1790"/>
      <c r="AH5" s="1790"/>
      <c r="AI5" s="1790"/>
      <c r="AJ5" s="1790"/>
      <c r="AK5" s="1790"/>
      <c r="AL5" s="1790"/>
      <c r="AM5" s="1790"/>
      <c r="AN5" s="1790"/>
      <c r="AO5" s="1790"/>
      <c r="AP5" s="1790"/>
      <c r="AQ5" s="1790"/>
      <c r="AR5" s="1790"/>
      <c r="AS5" s="1790"/>
      <c r="AT5" s="1790"/>
      <c r="AU5" s="1790"/>
      <c r="AV5" s="1790"/>
      <c r="AW5" s="1790"/>
      <c r="AX5" s="1790"/>
      <c r="AY5" s="1790"/>
      <c r="AZ5" s="1790"/>
      <c r="BA5" s="1790"/>
      <c r="BB5" s="1790"/>
      <c r="BC5" s="1790"/>
      <c r="BD5" s="1790"/>
      <c r="BE5" s="1790"/>
      <c r="BF5" s="8"/>
      <c r="BG5" s="8"/>
      <c r="BH5" s="3"/>
      <c r="BI5" s="3"/>
    </row>
    <row r="6" spans="2:61" ht="23.25" customHeight="1">
      <c r="B6" s="1784" t="s">
        <v>158</v>
      </c>
      <c r="C6" s="1784"/>
      <c r="D6" s="1784"/>
      <c r="E6" s="1784"/>
      <c r="F6" s="1784"/>
      <c r="G6" s="1784"/>
      <c r="H6" s="1784"/>
      <c r="I6" s="1784"/>
      <c r="J6" s="1784"/>
      <c r="K6" s="1784"/>
      <c r="L6" s="1784"/>
      <c r="M6" s="1784"/>
      <c r="N6" s="3"/>
      <c r="O6" s="3"/>
      <c r="P6" s="3"/>
      <c r="Q6" s="1785" t="s">
        <v>159</v>
      </c>
      <c r="R6" s="1785"/>
      <c r="S6" s="1785"/>
      <c r="T6" s="1785"/>
      <c r="U6" s="1785"/>
      <c r="V6" s="1785"/>
      <c r="W6" s="1785"/>
      <c r="X6" s="1785"/>
      <c r="Y6" s="1785"/>
      <c r="Z6" s="1785"/>
      <c r="AA6" s="1785"/>
      <c r="AB6" s="1785"/>
      <c r="AC6" s="1785"/>
      <c r="AD6" s="1785"/>
      <c r="AE6" s="1785"/>
      <c r="AF6" s="1785"/>
      <c r="AG6" s="1785"/>
      <c r="AH6" s="1785"/>
      <c r="AI6" s="1785"/>
      <c r="AJ6" s="1785"/>
      <c r="AK6" s="1785"/>
      <c r="AL6" s="1785"/>
      <c r="AM6" s="1785"/>
      <c r="AN6" s="1785"/>
      <c r="AO6" s="1785"/>
      <c r="AP6" s="1785"/>
      <c r="AQ6" s="1785"/>
      <c r="AR6" s="1785"/>
      <c r="AS6" s="1785"/>
      <c r="AT6" s="1785"/>
      <c r="AU6" s="1785"/>
      <c r="AV6" s="1785"/>
      <c r="AW6" s="1785"/>
      <c r="AX6" s="1785"/>
      <c r="AY6" s="1785"/>
      <c r="AZ6" s="1785"/>
      <c r="BA6" s="1785"/>
      <c r="BB6" s="1785"/>
      <c r="BC6" s="1785"/>
      <c r="BD6" s="1785"/>
      <c r="BE6" s="1785"/>
      <c r="BF6" s="2"/>
      <c r="BG6" s="2"/>
      <c r="BH6" s="3"/>
      <c r="BI6" s="3"/>
    </row>
    <row r="7" spans="2:61" ht="13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P7" s="3"/>
      <c r="Q7" s="10"/>
      <c r="R7" s="10"/>
      <c r="S7" s="10"/>
      <c r="T7" s="10"/>
      <c r="U7" s="317"/>
      <c r="V7" s="11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423" t="s">
        <v>7</v>
      </c>
      <c r="AI7" s="1423"/>
      <c r="AJ7" s="1423"/>
      <c r="AK7" s="1423"/>
      <c r="AL7" s="1423"/>
      <c r="AM7" s="1423"/>
      <c r="AN7" s="1423"/>
      <c r="AO7" s="1423"/>
      <c r="AP7" s="1423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13"/>
      <c r="BB7" s="13"/>
      <c r="BC7" s="14"/>
      <c r="BD7" s="15"/>
      <c r="BE7" s="15"/>
      <c r="BF7" s="15"/>
      <c r="BG7" s="15"/>
      <c r="BH7" s="3"/>
      <c r="BI7" s="3"/>
    </row>
    <row r="8" spans="2:61" ht="24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3"/>
      <c r="O8" s="3"/>
      <c r="P8" s="3"/>
      <c r="Q8" s="1786" t="s">
        <v>160</v>
      </c>
      <c r="R8" s="1786"/>
      <c r="S8" s="1786"/>
      <c r="T8" s="1786"/>
      <c r="U8" s="1786"/>
      <c r="V8" s="1786"/>
      <c r="W8" s="1786"/>
      <c r="X8" s="1786"/>
      <c r="Y8" s="1786"/>
      <c r="Z8" s="1786"/>
      <c r="AA8" s="1786"/>
      <c r="AB8" s="1786"/>
      <c r="AC8" s="1786"/>
      <c r="AD8" s="1786"/>
      <c r="AE8" s="1786"/>
      <c r="AF8" s="1786"/>
      <c r="AG8" s="1786"/>
      <c r="AH8" s="1786"/>
      <c r="AI8" s="1786"/>
      <c r="AJ8" s="1786"/>
      <c r="AK8" s="1786"/>
      <c r="AL8" s="1786"/>
      <c r="AM8" s="1786"/>
      <c r="AN8" s="1786"/>
      <c r="AO8" s="1786"/>
      <c r="AP8" s="1786"/>
      <c r="AQ8" s="1786"/>
      <c r="AR8" s="1786"/>
      <c r="AS8" s="1786"/>
      <c r="AT8" s="1786"/>
      <c r="AU8" s="1786"/>
      <c r="AV8" s="1786"/>
      <c r="AW8" s="1786"/>
      <c r="AX8" s="1786"/>
      <c r="AY8" s="1786"/>
      <c r="AZ8" s="1786"/>
      <c r="BA8" s="1786"/>
      <c r="BB8" s="1786"/>
      <c r="BC8" s="1786"/>
      <c r="BD8" s="1786"/>
      <c r="BE8" s="1786"/>
      <c r="BF8" s="15"/>
      <c r="BG8" s="15"/>
      <c r="BH8" s="3"/>
      <c r="BI8" s="3"/>
    </row>
    <row r="9" spans="2:61" ht="12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3"/>
      <c r="O9" s="3"/>
      <c r="P9" s="3"/>
      <c r="Q9" s="10"/>
      <c r="R9" s="10"/>
      <c r="S9" s="10"/>
      <c r="T9" s="10"/>
      <c r="U9" s="317"/>
      <c r="V9" s="11"/>
      <c r="W9" s="11"/>
      <c r="X9" s="12"/>
      <c r="Y9" s="12"/>
      <c r="Z9" s="12"/>
      <c r="AA9" s="12"/>
      <c r="AB9" s="12"/>
      <c r="AC9" s="12"/>
      <c r="AD9" s="12"/>
      <c r="AE9" s="1423" t="s">
        <v>8</v>
      </c>
      <c r="AF9" s="1423"/>
      <c r="AG9" s="1423"/>
      <c r="AH9" s="1423"/>
      <c r="AI9" s="1423"/>
      <c r="AJ9" s="1423"/>
      <c r="AK9" s="1423"/>
      <c r="AL9" s="1423"/>
      <c r="AM9" s="1423"/>
      <c r="AN9" s="1423"/>
      <c r="AO9" s="1423"/>
      <c r="AP9" s="1423"/>
      <c r="AQ9" s="1423"/>
      <c r="AR9" s="1423"/>
      <c r="AS9" s="1423"/>
      <c r="AT9" s="1423"/>
      <c r="AU9" s="317"/>
      <c r="AV9" s="317"/>
      <c r="AW9" s="317"/>
      <c r="AX9" s="317"/>
      <c r="AY9" s="317"/>
      <c r="AZ9" s="317"/>
      <c r="BA9" s="13"/>
      <c r="BB9" s="13"/>
      <c r="BC9" s="14"/>
      <c r="BD9" s="14"/>
      <c r="BE9" s="14"/>
      <c r="BF9" s="15"/>
      <c r="BG9" s="15"/>
      <c r="BH9" s="3"/>
      <c r="BI9" s="3"/>
    </row>
    <row r="10" spans="2:61" ht="18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3"/>
      <c r="O10" s="3"/>
      <c r="P10" s="3"/>
      <c r="Q10" s="1727" t="s">
        <v>207</v>
      </c>
      <c r="R10" s="1727"/>
      <c r="S10" s="1727"/>
      <c r="T10" s="1727"/>
      <c r="U10" s="1727"/>
      <c r="V10" s="1727"/>
      <c r="W10" s="1727"/>
      <c r="X10" s="1727"/>
      <c r="Y10" s="1727"/>
      <c r="Z10" s="1727"/>
      <c r="AA10" s="1727"/>
      <c r="AB10" s="1727"/>
      <c r="AC10" s="1727"/>
      <c r="AD10" s="1727"/>
      <c r="AE10" s="1727"/>
      <c r="AF10" s="1727"/>
      <c r="AG10" s="1727"/>
      <c r="AH10" s="1727"/>
      <c r="AI10" s="1727"/>
      <c r="AJ10" s="1727"/>
      <c r="AK10" s="1727"/>
      <c r="AL10" s="1727"/>
      <c r="AM10" s="1727"/>
      <c r="AN10" s="1727"/>
      <c r="AO10" s="1727"/>
      <c r="AP10" s="1727"/>
      <c r="AQ10" s="1727"/>
      <c r="AR10" s="1727"/>
      <c r="AS10" s="1727"/>
      <c r="AT10" s="1727"/>
      <c r="AU10" s="1727"/>
      <c r="AV10" s="1727"/>
      <c r="AW10" s="1727"/>
      <c r="AX10" s="1727"/>
      <c r="AY10" s="1727"/>
      <c r="AZ10" s="1727"/>
      <c r="BA10" s="1727"/>
      <c r="BB10" s="1727"/>
      <c r="BC10" s="1727"/>
      <c r="BD10" s="1727"/>
      <c r="BE10" s="1727"/>
      <c r="BF10" s="2"/>
      <c r="BG10" s="2"/>
      <c r="BH10" s="3"/>
      <c r="BI10" s="3"/>
    </row>
    <row r="11" spans="2:61" ht="18" customHeight="1" thickBo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"/>
      <c r="O11" s="3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3"/>
      <c r="BI11" s="3"/>
    </row>
    <row r="12" spans="1:64" ht="15.75" customHeight="1" thickBot="1">
      <c r="A12" s="1782" t="s">
        <v>9</v>
      </c>
      <c r="B12" s="1782"/>
      <c r="C12" s="1781">
        <v>9</v>
      </c>
      <c r="D12" s="1781"/>
      <c r="E12" s="1781"/>
      <c r="F12" s="1781"/>
      <c r="G12" s="1781"/>
      <c r="H12" s="1781"/>
      <c r="I12" s="1781"/>
      <c r="J12" s="1781"/>
      <c r="K12" s="1781"/>
      <c r="L12" s="1781">
        <v>10</v>
      </c>
      <c r="M12" s="1781"/>
      <c r="N12" s="1781"/>
      <c r="O12" s="1781"/>
      <c r="P12" s="1781"/>
      <c r="Q12" s="1781"/>
      <c r="R12" s="1781"/>
      <c r="S12" s="1781"/>
      <c r="T12" s="1781"/>
      <c r="U12" s="1781"/>
      <c r="V12" s="1781"/>
      <c r="W12" s="1781"/>
      <c r="X12" s="1781"/>
      <c r="Y12" s="1781">
        <v>11</v>
      </c>
      <c r="Z12" s="1781"/>
      <c r="AA12" s="1781"/>
      <c r="AB12" s="1781"/>
      <c r="AC12" s="1781"/>
      <c r="AD12" s="1781"/>
      <c r="AE12" s="1781"/>
      <c r="AF12" s="1781"/>
      <c r="AG12" s="1781"/>
      <c r="AH12" s="1781">
        <v>12</v>
      </c>
      <c r="AI12" s="1781"/>
      <c r="AJ12" s="1781"/>
      <c r="AK12" s="1781"/>
      <c r="AL12" s="1781"/>
      <c r="AM12" s="1781"/>
      <c r="AN12" s="1781"/>
      <c r="AO12" s="1781"/>
      <c r="AP12" s="1781"/>
      <c r="AQ12" s="1781"/>
      <c r="AR12" s="1781"/>
      <c r="AS12" s="1781"/>
      <c r="AT12" s="1781"/>
      <c r="AU12" s="1781"/>
      <c r="AV12" s="1781"/>
      <c r="AW12" s="1781"/>
      <c r="AX12" s="1781"/>
      <c r="AY12" s="1781"/>
      <c r="AZ12" s="1781"/>
      <c r="BA12" s="1781"/>
      <c r="BB12" s="1781"/>
      <c r="BH12" s="16"/>
      <c r="BI12" s="17"/>
      <c r="BJ12" s="17"/>
      <c r="BK12" s="17"/>
      <c r="BL12" s="17"/>
    </row>
    <row r="13" spans="1:63" ht="20.25" customHeight="1" thickBot="1">
      <c r="A13" s="1782" t="s">
        <v>14</v>
      </c>
      <c r="B13" s="1782"/>
      <c r="C13" s="18">
        <v>1</v>
      </c>
      <c r="D13" s="18">
        <v>2</v>
      </c>
      <c r="E13" s="18">
        <v>3</v>
      </c>
      <c r="F13" s="18">
        <v>4</v>
      </c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18">
        <v>11</v>
      </c>
      <c r="N13" s="18">
        <v>12</v>
      </c>
      <c r="O13" s="18">
        <v>13</v>
      </c>
      <c r="P13" s="18">
        <v>14</v>
      </c>
      <c r="Q13" s="18">
        <v>15</v>
      </c>
      <c r="R13" s="18">
        <v>16</v>
      </c>
      <c r="S13" s="18">
        <v>17</v>
      </c>
      <c r="T13" s="18">
        <v>18</v>
      </c>
      <c r="U13" s="18">
        <v>19</v>
      </c>
      <c r="V13" s="18">
        <v>20</v>
      </c>
      <c r="W13" s="18">
        <v>21</v>
      </c>
      <c r="X13" s="18">
        <v>22</v>
      </c>
      <c r="Y13" s="18">
        <v>23</v>
      </c>
      <c r="Z13" s="18">
        <v>24</v>
      </c>
      <c r="AA13" s="18">
        <v>25</v>
      </c>
      <c r="AB13" s="18">
        <v>26</v>
      </c>
      <c r="AC13" s="18">
        <v>27</v>
      </c>
      <c r="AD13" s="18">
        <v>28</v>
      </c>
      <c r="AE13" s="18">
        <v>29</v>
      </c>
      <c r="AF13" s="18">
        <v>30</v>
      </c>
      <c r="AG13" s="18">
        <v>31</v>
      </c>
      <c r="AH13" s="18">
        <v>32</v>
      </c>
      <c r="AI13" s="18">
        <v>33</v>
      </c>
      <c r="AJ13" s="18">
        <v>34</v>
      </c>
      <c r="AK13" s="18">
        <v>35</v>
      </c>
      <c r="AL13" s="18">
        <v>36</v>
      </c>
      <c r="AM13" s="18">
        <v>37</v>
      </c>
      <c r="AN13" s="18">
        <v>38</v>
      </c>
      <c r="AO13" s="18">
        <v>39</v>
      </c>
      <c r="AP13" s="18">
        <v>40</v>
      </c>
      <c r="AQ13" s="18">
        <v>41</v>
      </c>
      <c r="AR13" s="18">
        <v>42</v>
      </c>
      <c r="AS13" s="18">
        <v>43</v>
      </c>
      <c r="AT13" s="18">
        <v>44</v>
      </c>
      <c r="AU13" s="18">
        <v>45</v>
      </c>
      <c r="AV13" s="18">
        <v>46</v>
      </c>
      <c r="AW13" s="18">
        <v>47</v>
      </c>
      <c r="AX13" s="18">
        <v>48</v>
      </c>
      <c r="AY13" s="18">
        <v>49</v>
      </c>
      <c r="AZ13" s="18">
        <v>50</v>
      </c>
      <c r="BA13" s="18">
        <v>51</v>
      </c>
      <c r="BB13" s="18">
        <v>52</v>
      </c>
      <c r="BH13" s="17"/>
      <c r="BI13" s="17"/>
      <c r="BJ13" s="17"/>
      <c r="BK13" s="17"/>
    </row>
    <row r="14" spans="1:64" ht="18" customHeight="1" thickBot="1" thickTop="1">
      <c r="A14" s="19" t="s">
        <v>15</v>
      </c>
      <c r="B14" s="20">
        <v>3</v>
      </c>
      <c r="C14" s="318" t="s">
        <v>161</v>
      </c>
      <c r="D14" s="319" t="s">
        <v>161</v>
      </c>
      <c r="E14" s="319" t="s">
        <v>161</v>
      </c>
      <c r="F14" s="319" t="s">
        <v>161</v>
      </c>
      <c r="G14" s="319" t="s">
        <v>161</v>
      </c>
      <c r="H14" s="319" t="s">
        <v>161</v>
      </c>
      <c r="I14" s="319" t="s">
        <v>161</v>
      </c>
      <c r="J14" s="319" t="s">
        <v>161</v>
      </c>
      <c r="K14" s="320" t="s">
        <v>162</v>
      </c>
      <c r="L14" s="318" t="s">
        <v>161</v>
      </c>
      <c r="M14" s="319" t="s">
        <v>161</v>
      </c>
      <c r="N14" s="319" t="s">
        <v>161</v>
      </c>
      <c r="O14" s="319" t="s">
        <v>161</v>
      </c>
      <c r="P14" s="319" t="s">
        <v>161</v>
      </c>
      <c r="Q14" s="319" t="s">
        <v>161</v>
      </c>
      <c r="R14" s="319" t="s">
        <v>161</v>
      </c>
      <c r="S14" s="319" t="s">
        <v>161</v>
      </c>
      <c r="T14" s="320" t="s">
        <v>162</v>
      </c>
      <c r="U14" s="319" t="s">
        <v>163</v>
      </c>
      <c r="V14" s="319" t="s">
        <v>163</v>
      </c>
      <c r="W14" s="321" t="s">
        <v>164</v>
      </c>
      <c r="X14" s="322" t="s">
        <v>164</v>
      </c>
      <c r="Y14" s="318" t="s">
        <v>161</v>
      </c>
      <c r="Z14" s="319" t="s">
        <v>161</v>
      </c>
      <c r="AA14" s="319" t="s">
        <v>161</v>
      </c>
      <c r="AB14" s="319" t="s">
        <v>161</v>
      </c>
      <c r="AC14" s="319" t="s">
        <v>161</v>
      </c>
      <c r="AD14" s="319" t="s">
        <v>161</v>
      </c>
      <c r="AE14" s="319" t="s">
        <v>161</v>
      </c>
      <c r="AF14" s="319" t="s">
        <v>161</v>
      </c>
      <c r="AG14" s="323" t="s">
        <v>162</v>
      </c>
      <c r="AH14" s="324" t="s">
        <v>161</v>
      </c>
      <c r="AI14" s="325" t="s">
        <v>161</v>
      </c>
      <c r="AJ14" s="325" t="s">
        <v>161</v>
      </c>
      <c r="AK14" s="326" t="s">
        <v>161</v>
      </c>
      <c r="AL14" s="327" t="s">
        <v>161</v>
      </c>
      <c r="AM14" s="328" t="s">
        <v>161</v>
      </c>
      <c r="AN14" s="328" t="s">
        <v>161</v>
      </c>
      <c r="AO14" s="328" t="s">
        <v>161</v>
      </c>
      <c r="AP14" s="328" t="s">
        <v>162</v>
      </c>
      <c r="AQ14" s="328" t="s">
        <v>163</v>
      </c>
      <c r="AR14" s="320" t="s">
        <v>163</v>
      </c>
      <c r="AS14" s="329" t="s">
        <v>164</v>
      </c>
      <c r="AT14" s="330" t="s">
        <v>164</v>
      </c>
      <c r="AU14" s="321" t="s">
        <v>164</v>
      </c>
      <c r="AV14" s="321" t="s">
        <v>164</v>
      </c>
      <c r="AW14" s="321" t="s">
        <v>164</v>
      </c>
      <c r="AX14" s="321" t="s">
        <v>164</v>
      </c>
      <c r="AY14" s="321" t="s">
        <v>164</v>
      </c>
      <c r="AZ14" s="321" t="s">
        <v>164</v>
      </c>
      <c r="BA14" s="321" t="s">
        <v>164</v>
      </c>
      <c r="BB14" s="331" t="s">
        <v>164</v>
      </c>
      <c r="BH14" s="21"/>
      <c r="BI14" s="17"/>
      <c r="BJ14" s="17"/>
      <c r="BK14" s="17"/>
      <c r="BL14" s="17"/>
    </row>
    <row r="15" spans="1:64" ht="18" customHeight="1">
      <c r="A15" s="1783" t="s">
        <v>165</v>
      </c>
      <c r="B15" s="1783"/>
      <c r="C15" s="1783"/>
      <c r="D15" s="1783"/>
      <c r="E15" s="1783"/>
      <c r="F15" s="1783"/>
      <c r="G15" s="1783"/>
      <c r="H15" s="1783"/>
      <c r="I15" s="1783"/>
      <c r="J15" s="1783"/>
      <c r="K15" s="1783"/>
      <c r="L15" s="1783"/>
      <c r="M15" s="1783"/>
      <c r="N15" s="1783"/>
      <c r="O15" s="1783"/>
      <c r="P15" s="1783"/>
      <c r="Q15" s="1783"/>
      <c r="R15" s="1783"/>
      <c r="S15" s="1783"/>
      <c r="T15" s="1783"/>
      <c r="U15" s="1783"/>
      <c r="V15" s="1783"/>
      <c r="W15" s="1783"/>
      <c r="X15" s="1783"/>
      <c r="Y15" s="1783"/>
      <c r="Z15" s="1783"/>
      <c r="AA15" s="1783"/>
      <c r="AB15" s="1783"/>
      <c r="AC15" s="1783"/>
      <c r="AD15" s="1783"/>
      <c r="AE15" s="1783"/>
      <c r="AF15" s="1783"/>
      <c r="AG15" s="1783"/>
      <c r="AH15" s="1783"/>
      <c r="AI15" s="1783"/>
      <c r="AJ15" s="1783"/>
      <c r="AK15" s="1783"/>
      <c r="AL15" s="1783"/>
      <c r="AM15" s="1783"/>
      <c r="AN15" s="1783"/>
      <c r="AO15" s="1783"/>
      <c r="AP15" s="1783"/>
      <c r="AQ15" s="1783"/>
      <c r="AR15" s="1783"/>
      <c r="AS15" s="1783"/>
      <c r="AT15" s="1783"/>
      <c r="AU15" s="1783"/>
      <c r="AV15" s="1783"/>
      <c r="AW15" s="1783"/>
      <c r="AX15" s="1783"/>
      <c r="AY15" s="1783"/>
      <c r="AZ15" s="1783"/>
      <c r="BA15" s="1783"/>
      <c r="BB15" s="1783"/>
      <c r="BC15" s="1783"/>
      <c r="BD15" s="1783"/>
      <c r="BE15" s="1783"/>
      <c r="BF15" s="22"/>
      <c r="BG15" s="22"/>
      <c r="BH15" s="22"/>
      <c r="BI15" s="23"/>
      <c r="BJ15" s="23"/>
      <c r="BK15" s="23"/>
      <c r="BL15" s="24"/>
    </row>
    <row r="16" spans="2:64" ht="18" customHeight="1" thickBo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23"/>
      <c r="BJ16" s="23"/>
      <c r="BK16" s="23"/>
      <c r="BL16" s="24"/>
    </row>
    <row r="17" spans="1:64" ht="21.75" customHeight="1" thickBot="1" thickTop="1">
      <c r="A17" s="1764" t="s">
        <v>16</v>
      </c>
      <c r="B17" s="1767" t="s">
        <v>17</v>
      </c>
      <c r="C17" s="1769" t="s">
        <v>18</v>
      </c>
      <c r="D17" s="1770"/>
      <c r="E17" s="1770"/>
      <c r="F17" s="1770"/>
      <c r="G17" s="1770"/>
      <c r="H17" s="1770"/>
      <c r="I17" s="1770"/>
      <c r="J17" s="1770"/>
      <c r="K17" s="1770"/>
      <c r="L17" s="1770"/>
      <c r="M17" s="1770"/>
      <c r="N17" s="1770"/>
      <c r="O17" s="1775" t="s">
        <v>19</v>
      </c>
      <c r="P17" s="1776"/>
      <c r="Q17" s="1776"/>
      <c r="R17" s="1776"/>
      <c r="S17" s="1776"/>
      <c r="T17" s="1777"/>
      <c r="U17" s="1454" t="s">
        <v>20</v>
      </c>
      <c r="V17" s="1455"/>
      <c r="W17" s="1456"/>
      <c r="X17" s="1460" t="s">
        <v>21</v>
      </c>
      <c r="Y17" s="1461"/>
      <c r="Z17" s="1461"/>
      <c r="AA17" s="1461"/>
      <c r="AB17" s="1461"/>
      <c r="AC17" s="1461"/>
      <c r="AD17" s="1461"/>
      <c r="AE17" s="1462"/>
      <c r="AF17" s="1463" t="s">
        <v>22</v>
      </c>
      <c r="AG17" s="1464"/>
      <c r="AH17" s="1464"/>
      <c r="AI17" s="1465"/>
      <c r="AJ17" s="1472" t="s">
        <v>121</v>
      </c>
      <c r="AK17" s="1473"/>
      <c r="AL17" s="1473"/>
      <c r="AM17" s="1473"/>
      <c r="AN17" s="1473"/>
      <c r="AO17" s="1473"/>
      <c r="AP17" s="1473"/>
      <c r="AQ17" s="1473"/>
      <c r="AR17" s="1473"/>
      <c r="AS17" s="1474"/>
      <c r="AT17" s="1495" t="s">
        <v>122</v>
      </c>
      <c r="AU17" s="1496"/>
      <c r="AV17" s="1496"/>
      <c r="AW17" s="1496"/>
      <c r="AX17" s="1496"/>
      <c r="AY17" s="1496"/>
      <c r="AZ17" s="1496"/>
      <c r="BA17" s="1496"/>
      <c r="BB17" s="1496"/>
      <c r="BC17" s="1496"/>
      <c r="BD17" s="1497" t="s">
        <v>25</v>
      </c>
      <c r="BE17" s="1498"/>
      <c r="BF17" s="9"/>
      <c r="BG17" s="9"/>
      <c r="BH17" s="9"/>
      <c r="BI17" s="23"/>
      <c r="BJ17" s="23"/>
      <c r="BK17" s="23"/>
      <c r="BL17" s="24"/>
    </row>
    <row r="18" spans="1:64" ht="18.75" customHeight="1" thickBot="1" thickTop="1">
      <c r="A18" s="1765"/>
      <c r="B18" s="1768"/>
      <c r="C18" s="1771"/>
      <c r="D18" s="1772"/>
      <c r="E18" s="1772"/>
      <c r="F18" s="1772"/>
      <c r="G18" s="1772"/>
      <c r="H18" s="1772"/>
      <c r="I18" s="1772"/>
      <c r="J18" s="1772"/>
      <c r="K18" s="1772"/>
      <c r="L18" s="1772"/>
      <c r="M18" s="1772"/>
      <c r="N18" s="1772"/>
      <c r="O18" s="1778"/>
      <c r="P18" s="1779"/>
      <c r="Q18" s="1779"/>
      <c r="R18" s="1779"/>
      <c r="S18" s="1779"/>
      <c r="T18" s="1780"/>
      <c r="U18" s="1457"/>
      <c r="V18" s="1458"/>
      <c r="W18" s="1459"/>
      <c r="X18" s="1501" t="s">
        <v>26</v>
      </c>
      <c r="Y18" s="1502" t="s">
        <v>27</v>
      </c>
      <c r="Z18" s="1503"/>
      <c r="AA18" s="1503"/>
      <c r="AB18" s="1503"/>
      <c r="AC18" s="1504"/>
      <c r="AD18" s="1505" t="s">
        <v>28</v>
      </c>
      <c r="AE18" s="1451" t="s">
        <v>29</v>
      </c>
      <c r="AF18" s="1466"/>
      <c r="AG18" s="1467"/>
      <c r="AH18" s="1467"/>
      <c r="AI18" s="1468"/>
      <c r="AJ18" s="1508" t="s">
        <v>117</v>
      </c>
      <c r="AK18" s="1509"/>
      <c r="AL18" s="1509"/>
      <c r="AM18" s="1509"/>
      <c r="AN18" s="1510"/>
      <c r="AO18" s="1508" t="s">
        <v>118</v>
      </c>
      <c r="AP18" s="1509"/>
      <c r="AQ18" s="1509"/>
      <c r="AR18" s="1509"/>
      <c r="AS18" s="1510"/>
      <c r="AT18" s="1511" t="s">
        <v>119</v>
      </c>
      <c r="AU18" s="1512"/>
      <c r="AV18" s="1512"/>
      <c r="AW18" s="1512"/>
      <c r="AX18" s="1513"/>
      <c r="AY18" s="1511" t="s">
        <v>120</v>
      </c>
      <c r="AZ18" s="1512"/>
      <c r="BA18" s="1512"/>
      <c r="BB18" s="1512"/>
      <c r="BC18" s="1513"/>
      <c r="BD18" s="1499"/>
      <c r="BE18" s="1500"/>
      <c r="BF18" s="9"/>
      <c r="BG18" s="9"/>
      <c r="BH18" s="9"/>
      <c r="BI18" s="23"/>
      <c r="BJ18" s="23"/>
      <c r="BK18" s="23"/>
      <c r="BL18" s="24"/>
    </row>
    <row r="19" spans="1:64" ht="27" customHeight="1" thickBot="1" thickTop="1">
      <c r="A19" s="1765"/>
      <c r="B19" s="1768"/>
      <c r="C19" s="1771"/>
      <c r="D19" s="1772"/>
      <c r="E19" s="1772"/>
      <c r="F19" s="1772"/>
      <c r="G19" s="1772"/>
      <c r="H19" s="1772"/>
      <c r="I19" s="1772"/>
      <c r="J19" s="1772"/>
      <c r="K19" s="1772"/>
      <c r="L19" s="1772"/>
      <c r="M19" s="1772"/>
      <c r="N19" s="1772"/>
      <c r="O19" s="1446" t="s">
        <v>34</v>
      </c>
      <c r="P19" s="1447"/>
      <c r="Q19" s="1450" t="s">
        <v>35</v>
      </c>
      <c r="R19" s="1451"/>
      <c r="S19" s="1452" t="s">
        <v>36</v>
      </c>
      <c r="T19" s="1452" t="s">
        <v>37</v>
      </c>
      <c r="U19" s="1475" t="s">
        <v>38</v>
      </c>
      <c r="V19" s="1475" t="s">
        <v>39</v>
      </c>
      <c r="W19" s="1477" t="s">
        <v>40</v>
      </c>
      <c r="X19" s="1452"/>
      <c r="Y19" s="1480" t="s">
        <v>41</v>
      </c>
      <c r="Z19" s="1483" t="s">
        <v>42</v>
      </c>
      <c r="AA19" s="1483" t="s">
        <v>43</v>
      </c>
      <c r="AB19" s="1483" t="s">
        <v>44</v>
      </c>
      <c r="AC19" s="1514" t="s">
        <v>45</v>
      </c>
      <c r="AD19" s="1506"/>
      <c r="AE19" s="1447"/>
      <c r="AF19" s="1469"/>
      <c r="AG19" s="1470"/>
      <c r="AH19" s="1470"/>
      <c r="AI19" s="1471"/>
      <c r="AJ19" s="1486" t="s">
        <v>46</v>
      </c>
      <c r="AK19" s="1487"/>
      <c r="AL19" s="1487"/>
      <c r="AM19" s="1487"/>
      <c r="AN19" s="1488"/>
      <c r="AO19" s="1486" t="s">
        <v>46</v>
      </c>
      <c r="AP19" s="1487"/>
      <c r="AQ19" s="1487"/>
      <c r="AR19" s="1487"/>
      <c r="AS19" s="1488"/>
      <c r="AT19" s="1486" t="s">
        <v>46</v>
      </c>
      <c r="AU19" s="1487"/>
      <c r="AV19" s="1487"/>
      <c r="AW19" s="1487"/>
      <c r="AX19" s="1488"/>
      <c r="AY19" s="1486" t="s">
        <v>46</v>
      </c>
      <c r="AZ19" s="1487"/>
      <c r="BA19" s="1487"/>
      <c r="BB19" s="1487"/>
      <c r="BC19" s="1487"/>
      <c r="BD19" s="1499"/>
      <c r="BE19" s="1500"/>
      <c r="BF19" s="9"/>
      <c r="BG19" s="9"/>
      <c r="BH19" s="9"/>
      <c r="BI19" s="23"/>
      <c r="BJ19" s="23"/>
      <c r="BK19" s="23"/>
      <c r="BL19" s="24"/>
    </row>
    <row r="20" spans="1:64" ht="18" customHeight="1" thickTop="1">
      <c r="A20" s="1765"/>
      <c r="B20" s="1768"/>
      <c r="C20" s="1771"/>
      <c r="D20" s="1772"/>
      <c r="E20" s="1772"/>
      <c r="F20" s="1772"/>
      <c r="G20" s="1772"/>
      <c r="H20" s="1772"/>
      <c r="I20" s="1772"/>
      <c r="J20" s="1772"/>
      <c r="K20" s="1772"/>
      <c r="L20" s="1772"/>
      <c r="M20" s="1772"/>
      <c r="N20" s="1772"/>
      <c r="O20" s="1446"/>
      <c r="P20" s="1447"/>
      <c r="Q20" s="1446"/>
      <c r="R20" s="1447"/>
      <c r="S20" s="1452"/>
      <c r="T20" s="1452"/>
      <c r="U20" s="1476"/>
      <c r="V20" s="1476"/>
      <c r="W20" s="1478"/>
      <c r="X20" s="1452"/>
      <c r="Y20" s="1481"/>
      <c r="Z20" s="1484"/>
      <c r="AA20" s="1484"/>
      <c r="AB20" s="1484"/>
      <c r="AC20" s="1515"/>
      <c r="AD20" s="1506"/>
      <c r="AE20" s="1447"/>
      <c r="AF20" s="1804" t="s">
        <v>113</v>
      </c>
      <c r="AG20" s="1805" t="s">
        <v>114</v>
      </c>
      <c r="AH20" s="1806" t="s">
        <v>115</v>
      </c>
      <c r="AI20" s="1807" t="s">
        <v>116</v>
      </c>
      <c r="AJ20" s="1523" t="s">
        <v>26</v>
      </c>
      <c r="AK20" s="1526" t="s">
        <v>51</v>
      </c>
      <c r="AL20" s="1535" t="s">
        <v>52</v>
      </c>
      <c r="AM20" s="1535" t="s">
        <v>53</v>
      </c>
      <c r="AN20" s="1489" t="s">
        <v>54</v>
      </c>
      <c r="AO20" s="1492" t="s">
        <v>26</v>
      </c>
      <c r="AP20" s="1535" t="s">
        <v>51</v>
      </c>
      <c r="AQ20" s="1535" t="s">
        <v>52</v>
      </c>
      <c r="AR20" s="1535" t="s">
        <v>53</v>
      </c>
      <c r="AS20" s="1489" t="s">
        <v>54</v>
      </c>
      <c r="AT20" s="1492" t="s">
        <v>26</v>
      </c>
      <c r="AU20" s="1535" t="s">
        <v>51</v>
      </c>
      <c r="AV20" s="1535" t="s">
        <v>52</v>
      </c>
      <c r="AW20" s="1535" t="s">
        <v>53</v>
      </c>
      <c r="AX20" s="1489" t="s">
        <v>54</v>
      </c>
      <c r="AY20" s="1526" t="s">
        <v>26</v>
      </c>
      <c r="AZ20" s="1535" t="s">
        <v>51</v>
      </c>
      <c r="BA20" s="1535" t="s">
        <v>52</v>
      </c>
      <c r="BB20" s="1535" t="s">
        <v>53</v>
      </c>
      <c r="BC20" s="1538" t="s">
        <v>54</v>
      </c>
      <c r="BD20" s="1499"/>
      <c r="BE20" s="1500"/>
      <c r="BF20" s="9"/>
      <c r="BG20" s="9"/>
      <c r="BH20" s="9"/>
      <c r="BI20" s="23"/>
      <c r="BJ20" s="23"/>
      <c r="BK20" s="23"/>
      <c r="BL20" s="24"/>
    </row>
    <row r="21" spans="1:64" ht="18" customHeight="1">
      <c r="A21" s="1765"/>
      <c r="B21" s="1768"/>
      <c r="C21" s="1771"/>
      <c r="D21" s="1772"/>
      <c r="E21" s="1772"/>
      <c r="F21" s="1772"/>
      <c r="G21" s="1772"/>
      <c r="H21" s="1772"/>
      <c r="I21" s="1772"/>
      <c r="J21" s="1772"/>
      <c r="K21" s="1772"/>
      <c r="L21" s="1772"/>
      <c r="M21" s="1772"/>
      <c r="N21" s="1772"/>
      <c r="O21" s="1446"/>
      <c r="P21" s="1447"/>
      <c r="Q21" s="1446"/>
      <c r="R21" s="1447"/>
      <c r="S21" s="1452"/>
      <c r="T21" s="1452"/>
      <c r="U21" s="1476"/>
      <c r="V21" s="1476"/>
      <c r="W21" s="1478"/>
      <c r="X21" s="1452"/>
      <c r="Y21" s="1481"/>
      <c r="Z21" s="1484"/>
      <c r="AA21" s="1484"/>
      <c r="AB21" s="1484"/>
      <c r="AC21" s="1515"/>
      <c r="AD21" s="1506"/>
      <c r="AE21" s="1447"/>
      <c r="AF21" s="1759"/>
      <c r="AG21" s="1762"/>
      <c r="AH21" s="1753"/>
      <c r="AI21" s="1756"/>
      <c r="AJ21" s="1524"/>
      <c r="AK21" s="1527"/>
      <c r="AL21" s="1536"/>
      <c r="AM21" s="1536"/>
      <c r="AN21" s="1490"/>
      <c r="AO21" s="1493"/>
      <c r="AP21" s="1536"/>
      <c r="AQ21" s="1536"/>
      <c r="AR21" s="1536"/>
      <c r="AS21" s="1490"/>
      <c r="AT21" s="1493"/>
      <c r="AU21" s="1536"/>
      <c r="AV21" s="1536"/>
      <c r="AW21" s="1536"/>
      <c r="AX21" s="1490"/>
      <c r="AY21" s="1527"/>
      <c r="AZ21" s="1536"/>
      <c r="BA21" s="1536"/>
      <c r="BB21" s="1536"/>
      <c r="BC21" s="1539"/>
      <c r="BD21" s="1499"/>
      <c r="BE21" s="1500"/>
      <c r="BF21" s="9"/>
      <c r="BG21" s="9"/>
      <c r="BH21" s="9"/>
      <c r="BI21" s="23"/>
      <c r="BJ21" s="23"/>
      <c r="BK21" s="23"/>
      <c r="BL21" s="24"/>
    </row>
    <row r="22" spans="1:64" ht="33" customHeight="1" thickBot="1">
      <c r="A22" s="1766"/>
      <c r="B22" s="1768"/>
      <c r="C22" s="1773"/>
      <c r="D22" s="1774"/>
      <c r="E22" s="1774"/>
      <c r="F22" s="1774"/>
      <c r="G22" s="1774"/>
      <c r="H22" s="1774"/>
      <c r="I22" s="1774"/>
      <c r="J22" s="1774"/>
      <c r="K22" s="1774"/>
      <c r="L22" s="1774"/>
      <c r="M22" s="1774"/>
      <c r="N22" s="1774"/>
      <c r="O22" s="1448"/>
      <c r="P22" s="1449"/>
      <c r="Q22" s="1448"/>
      <c r="R22" s="1449"/>
      <c r="S22" s="1453"/>
      <c r="T22" s="1453"/>
      <c r="U22" s="1476"/>
      <c r="V22" s="1476"/>
      <c r="W22" s="1479"/>
      <c r="X22" s="1453"/>
      <c r="Y22" s="1482"/>
      <c r="Z22" s="1485"/>
      <c r="AA22" s="1485"/>
      <c r="AB22" s="1485"/>
      <c r="AC22" s="1516"/>
      <c r="AD22" s="1507"/>
      <c r="AE22" s="1449"/>
      <c r="AF22" s="1760"/>
      <c r="AG22" s="1763"/>
      <c r="AH22" s="1754"/>
      <c r="AI22" s="1757"/>
      <c r="AJ22" s="1525"/>
      <c r="AK22" s="1528"/>
      <c r="AL22" s="1537"/>
      <c r="AM22" s="1537"/>
      <c r="AN22" s="1491"/>
      <c r="AO22" s="1494"/>
      <c r="AP22" s="1537"/>
      <c r="AQ22" s="1537"/>
      <c r="AR22" s="1537"/>
      <c r="AS22" s="1491"/>
      <c r="AT22" s="1494"/>
      <c r="AU22" s="1537"/>
      <c r="AV22" s="1537"/>
      <c r="AW22" s="1537"/>
      <c r="AX22" s="1491"/>
      <c r="AY22" s="1528"/>
      <c r="AZ22" s="1537"/>
      <c r="BA22" s="1537"/>
      <c r="BB22" s="1537"/>
      <c r="BC22" s="1540"/>
      <c r="BD22" s="1808"/>
      <c r="BE22" s="1809"/>
      <c r="BF22" s="9"/>
      <c r="BG22" s="9"/>
      <c r="BH22" s="9"/>
      <c r="BI22" s="23"/>
      <c r="BJ22" s="23"/>
      <c r="BK22" s="23"/>
      <c r="BL22" s="24"/>
    </row>
    <row r="23" spans="1:64" s="180" customFormat="1" ht="15.75" customHeight="1" thickTop="1">
      <c r="A23" s="149">
        <v>1</v>
      </c>
      <c r="B23" s="276"/>
      <c r="C23" s="1551" t="s">
        <v>112</v>
      </c>
      <c r="D23" s="1552"/>
      <c r="E23" s="1552"/>
      <c r="F23" s="1552"/>
      <c r="G23" s="1552"/>
      <c r="H23" s="1552"/>
      <c r="I23" s="1552"/>
      <c r="J23" s="1552"/>
      <c r="K23" s="1552"/>
      <c r="L23" s="1552"/>
      <c r="M23" s="1552"/>
      <c r="N23" s="1552"/>
      <c r="O23" s="277">
        <v>10</v>
      </c>
      <c r="P23" s="157"/>
      <c r="Q23" s="278"/>
      <c r="R23" s="279"/>
      <c r="S23" s="280"/>
      <c r="T23" s="281"/>
      <c r="U23" s="136">
        <v>3</v>
      </c>
      <c r="V23" s="142">
        <v>0</v>
      </c>
      <c r="W23" s="139">
        <f aca="true" t="shared" si="0" ref="W23:W34">IF(SUM(U23:V23)=SUM(AF23:AI23),SUM(U23:V23),"Ошибка")</f>
        <v>3</v>
      </c>
      <c r="X23" s="282">
        <f aca="true" t="shared" si="1" ref="X23:X36">W23*36</f>
        <v>108</v>
      </c>
      <c r="Y23" s="163">
        <v>40</v>
      </c>
      <c r="Z23" s="164">
        <v>24</v>
      </c>
      <c r="AA23" s="164">
        <f>AL23*8+AQ23*8+AV23*8+BA23*8</f>
        <v>0</v>
      </c>
      <c r="AB23" s="164">
        <f>AM23*8+AR23*8+AW23*8+BB23*8</f>
        <v>0</v>
      </c>
      <c r="AC23" s="164">
        <v>16</v>
      </c>
      <c r="AD23" s="165">
        <f>X23*0.25</f>
        <v>27</v>
      </c>
      <c r="AE23" s="166">
        <f>X23-Y23-AD23</f>
        <v>41</v>
      </c>
      <c r="AF23" s="334"/>
      <c r="AG23" s="335">
        <v>3</v>
      </c>
      <c r="AH23" s="335"/>
      <c r="AI23" s="336"/>
      <c r="AJ23" s="283"/>
      <c r="AK23" s="168"/>
      <c r="AL23" s="169"/>
      <c r="AM23" s="169"/>
      <c r="AN23" s="170"/>
      <c r="AO23" s="284">
        <v>5</v>
      </c>
      <c r="AP23" s="168">
        <v>3</v>
      </c>
      <c r="AQ23" s="169"/>
      <c r="AR23" s="169"/>
      <c r="AS23" s="170">
        <v>2</v>
      </c>
      <c r="AT23" s="285"/>
      <c r="AU23" s="168"/>
      <c r="AV23" s="169"/>
      <c r="AW23" s="169"/>
      <c r="AX23" s="170"/>
      <c r="AY23" s="167"/>
      <c r="AZ23" s="168"/>
      <c r="BA23" s="169"/>
      <c r="BB23" s="169"/>
      <c r="BC23" s="170"/>
      <c r="BD23" s="286" t="s">
        <v>123</v>
      </c>
      <c r="BE23" s="287"/>
      <c r="BF23" s="176">
        <f>AE23/Y23</f>
        <v>1.025</v>
      </c>
      <c r="BG23" s="177"/>
      <c r="BH23" s="177"/>
      <c r="BI23" s="178"/>
      <c r="BJ23" s="178"/>
      <c r="BK23" s="178"/>
      <c r="BL23" s="179"/>
    </row>
    <row r="24" spans="1:64" s="180" customFormat="1" ht="13.5" customHeight="1">
      <c r="A24" s="149">
        <v>2</v>
      </c>
      <c r="B24" s="155"/>
      <c r="C24" s="1551" t="s">
        <v>124</v>
      </c>
      <c r="D24" s="1552"/>
      <c r="E24" s="1552"/>
      <c r="F24" s="1552"/>
      <c r="G24" s="1552"/>
      <c r="H24" s="1552"/>
      <c r="I24" s="1552"/>
      <c r="J24" s="1552"/>
      <c r="K24" s="1552"/>
      <c r="L24" s="1552"/>
      <c r="M24" s="1552"/>
      <c r="N24" s="1552"/>
      <c r="O24" s="1644"/>
      <c r="P24" s="1645"/>
      <c r="Q24" s="158">
        <v>10</v>
      </c>
      <c r="R24" s="159"/>
      <c r="S24" s="160"/>
      <c r="T24" s="161"/>
      <c r="U24" s="138">
        <v>2</v>
      </c>
      <c r="V24" s="144">
        <v>0</v>
      </c>
      <c r="W24" s="140">
        <f t="shared" si="0"/>
        <v>2</v>
      </c>
      <c r="X24" s="162">
        <f t="shared" si="1"/>
        <v>72</v>
      </c>
      <c r="Y24" s="163">
        <v>24</v>
      </c>
      <c r="Z24" s="164">
        <v>16</v>
      </c>
      <c r="AA24" s="164">
        <f>AL24*8+AQ24*8+AV24*8+BA24*8</f>
        <v>0</v>
      </c>
      <c r="AB24" s="164"/>
      <c r="AC24" s="164">
        <v>8</v>
      </c>
      <c r="AD24" s="165">
        <f aca="true" t="shared" si="2" ref="AD24:AD31">X24*0.25</f>
        <v>18</v>
      </c>
      <c r="AE24" s="166">
        <f aca="true" t="shared" si="3" ref="AE24:AE31">X24-Y24-AD24</f>
        <v>30</v>
      </c>
      <c r="AF24" s="337"/>
      <c r="AG24" s="338">
        <v>2</v>
      </c>
      <c r="AH24" s="338"/>
      <c r="AI24" s="339"/>
      <c r="AJ24" s="167"/>
      <c r="AK24" s="168"/>
      <c r="AL24" s="169"/>
      <c r="AM24" s="169"/>
      <c r="AN24" s="170"/>
      <c r="AO24" s="167">
        <v>3</v>
      </c>
      <c r="AP24" s="171">
        <v>2</v>
      </c>
      <c r="AQ24" s="172"/>
      <c r="AR24" s="172"/>
      <c r="AS24" s="173">
        <v>1</v>
      </c>
      <c r="AT24" s="167"/>
      <c r="AU24" s="171"/>
      <c r="AV24" s="172"/>
      <c r="AW24" s="172"/>
      <c r="AX24" s="173"/>
      <c r="AY24" s="167"/>
      <c r="AZ24" s="169"/>
      <c r="BA24" s="172"/>
      <c r="BB24" s="172"/>
      <c r="BC24" s="173"/>
      <c r="BD24" s="174" t="s">
        <v>60</v>
      </c>
      <c r="BE24" s="175"/>
      <c r="BF24" s="176">
        <f aca="true" t="shared" si="4" ref="BF24:BF36">AE24/Y24</f>
        <v>1.25</v>
      </c>
      <c r="BG24" s="177"/>
      <c r="BH24" s="177"/>
      <c r="BI24" s="178"/>
      <c r="BJ24" s="178"/>
      <c r="BK24" s="178"/>
      <c r="BL24" s="179"/>
    </row>
    <row r="25" spans="1:64" s="180" customFormat="1" ht="25.5" customHeight="1">
      <c r="A25" s="149">
        <v>3</v>
      </c>
      <c r="B25" s="155"/>
      <c r="C25" s="1553" t="s">
        <v>125</v>
      </c>
      <c r="D25" s="1554"/>
      <c r="E25" s="1554"/>
      <c r="F25" s="1554"/>
      <c r="G25" s="1554"/>
      <c r="H25" s="1554"/>
      <c r="I25" s="1554"/>
      <c r="J25" s="1554"/>
      <c r="K25" s="1554"/>
      <c r="L25" s="1554"/>
      <c r="M25" s="1554"/>
      <c r="N25" s="1554"/>
      <c r="O25" s="156">
        <v>10</v>
      </c>
      <c r="P25" s="157"/>
      <c r="Q25" s="158"/>
      <c r="R25" s="159"/>
      <c r="S25" s="160"/>
      <c r="T25" s="161"/>
      <c r="U25" s="138">
        <v>4</v>
      </c>
      <c r="V25" s="144">
        <v>0</v>
      </c>
      <c r="W25" s="140">
        <f t="shared" si="0"/>
        <v>4</v>
      </c>
      <c r="X25" s="162">
        <f t="shared" si="1"/>
        <v>144</v>
      </c>
      <c r="Y25" s="163">
        <v>48</v>
      </c>
      <c r="Z25" s="164">
        <v>24</v>
      </c>
      <c r="AA25" s="164"/>
      <c r="AB25" s="164">
        <v>24</v>
      </c>
      <c r="AC25" s="164"/>
      <c r="AD25" s="165">
        <f t="shared" si="2"/>
        <v>36</v>
      </c>
      <c r="AE25" s="166">
        <f t="shared" si="3"/>
        <v>60</v>
      </c>
      <c r="AF25" s="337">
        <v>2</v>
      </c>
      <c r="AG25" s="338">
        <v>2</v>
      </c>
      <c r="AH25" s="338"/>
      <c r="AI25" s="339"/>
      <c r="AJ25" s="167">
        <v>3</v>
      </c>
      <c r="AK25" s="168">
        <v>2</v>
      </c>
      <c r="AL25" s="169"/>
      <c r="AM25" s="169">
        <v>1</v>
      </c>
      <c r="AN25" s="170"/>
      <c r="AO25" s="167">
        <v>3</v>
      </c>
      <c r="AP25" s="171">
        <v>1</v>
      </c>
      <c r="AQ25" s="172"/>
      <c r="AR25" s="172">
        <v>2</v>
      </c>
      <c r="AS25" s="173"/>
      <c r="AT25" s="167"/>
      <c r="AU25" s="171"/>
      <c r="AV25" s="172"/>
      <c r="AW25" s="172"/>
      <c r="AX25" s="173"/>
      <c r="AY25" s="167"/>
      <c r="AZ25" s="169"/>
      <c r="BA25" s="172"/>
      <c r="BB25" s="172"/>
      <c r="BC25" s="173"/>
      <c r="BD25" s="174" t="s">
        <v>128</v>
      </c>
      <c r="BE25" s="175"/>
      <c r="BF25" s="176">
        <f t="shared" si="4"/>
        <v>1.25</v>
      </c>
      <c r="BG25" s="177"/>
      <c r="BH25" s="177"/>
      <c r="BI25" s="178"/>
      <c r="BJ25" s="178"/>
      <c r="BK25" s="178"/>
      <c r="BL25" s="179"/>
    </row>
    <row r="26" spans="1:64" s="180" customFormat="1" ht="13.5" customHeight="1">
      <c r="A26" s="149">
        <v>4</v>
      </c>
      <c r="B26" s="155"/>
      <c r="C26" s="1553" t="s">
        <v>95</v>
      </c>
      <c r="D26" s="1554"/>
      <c r="E26" s="1554"/>
      <c r="F26" s="1554"/>
      <c r="G26" s="1554"/>
      <c r="H26" s="1554"/>
      <c r="I26" s="1554"/>
      <c r="J26" s="1554"/>
      <c r="K26" s="1554"/>
      <c r="L26" s="1554"/>
      <c r="M26" s="1554"/>
      <c r="N26" s="1554"/>
      <c r="O26" s="156"/>
      <c r="P26" s="157"/>
      <c r="Q26" s="158"/>
      <c r="R26" s="159"/>
      <c r="S26" s="160"/>
      <c r="T26" s="161">
        <v>9</v>
      </c>
      <c r="U26" s="138">
        <v>1</v>
      </c>
      <c r="V26" s="144">
        <v>0</v>
      </c>
      <c r="W26" s="140">
        <f t="shared" si="0"/>
        <v>1</v>
      </c>
      <c r="X26" s="162">
        <f t="shared" si="1"/>
        <v>36</v>
      </c>
      <c r="Y26" s="163"/>
      <c r="Z26" s="164"/>
      <c r="AA26" s="164"/>
      <c r="AB26" s="164"/>
      <c r="AC26" s="164"/>
      <c r="AD26" s="165">
        <f t="shared" si="2"/>
        <v>9</v>
      </c>
      <c r="AE26" s="166">
        <f t="shared" si="3"/>
        <v>27</v>
      </c>
      <c r="AF26" s="337">
        <v>1</v>
      </c>
      <c r="AG26" s="338"/>
      <c r="AH26" s="338"/>
      <c r="AI26" s="339"/>
      <c r="AJ26" s="167"/>
      <c r="AK26" s="168"/>
      <c r="AL26" s="169"/>
      <c r="AM26" s="169"/>
      <c r="AN26" s="170"/>
      <c r="AO26" s="167"/>
      <c r="AP26" s="171"/>
      <c r="AQ26" s="172"/>
      <c r="AR26" s="172"/>
      <c r="AS26" s="173"/>
      <c r="AT26" s="167"/>
      <c r="AU26" s="171"/>
      <c r="AV26" s="172"/>
      <c r="AW26" s="172"/>
      <c r="AX26" s="173"/>
      <c r="AY26" s="167"/>
      <c r="AZ26" s="169"/>
      <c r="BA26" s="172"/>
      <c r="BB26" s="172"/>
      <c r="BC26" s="173"/>
      <c r="BD26" s="174" t="s">
        <v>96</v>
      </c>
      <c r="BE26" s="175"/>
      <c r="BF26" s="176"/>
      <c r="BG26" s="177"/>
      <c r="BH26" s="177"/>
      <c r="BI26" s="178"/>
      <c r="BJ26" s="178"/>
      <c r="BK26" s="178"/>
      <c r="BL26" s="179"/>
    </row>
    <row r="27" spans="1:64" s="180" customFormat="1" ht="13.5" customHeight="1">
      <c r="A27" s="149">
        <v>5</v>
      </c>
      <c r="B27" s="155"/>
      <c r="C27" s="1553" t="s">
        <v>93</v>
      </c>
      <c r="D27" s="1554"/>
      <c r="E27" s="1554"/>
      <c r="F27" s="1554"/>
      <c r="G27" s="1554"/>
      <c r="H27" s="1554"/>
      <c r="I27" s="1554"/>
      <c r="J27" s="1554"/>
      <c r="K27" s="1554"/>
      <c r="L27" s="1554"/>
      <c r="M27" s="1554"/>
      <c r="N27" s="1554"/>
      <c r="O27" s="156"/>
      <c r="P27" s="157"/>
      <c r="Q27" s="158" t="s">
        <v>126</v>
      </c>
      <c r="R27" s="159"/>
      <c r="S27" s="160"/>
      <c r="T27" s="161"/>
      <c r="U27" s="138">
        <v>2</v>
      </c>
      <c r="V27" s="144">
        <v>0</v>
      </c>
      <c r="W27" s="140">
        <f t="shared" si="0"/>
        <v>2</v>
      </c>
      <c r="X27" s="162">
        <f t="shared" si="1"/>
        <v>72</v>
      </c>
      <c r="Y27" s="163">
        <v>32</v>
      </c>
      <c r="Z27" s="164">
        <v>16</v>
      </c>
      <c r="AA27" s="164">
        <v>8</v>
      </c>
      <c r="AB27" s="164">
        <v>8</v>
      </c>
      <c r="AC27" s="164"/>
      <c r="AD27" s="165">
        <f t="shared" si="2"/>
        <v>18</v>
      </c>
      <c r="AE27" s="166">
        <f t="shared" si="3"/>
        <v>22</v>
      </c>
      <c r="AF27" s="337">
        <v>2</v>
      </c>
      <c r="AG27" s="338"/>
      <c r="AH27" s="338"/>
      <c r="AI27" s="339"/>
      <c r="AJ27" s="167">
        <v>4</v>
      </c>
      <c r="AK27" s="168">
        <v>2</v>
      </c>
      <c r="AL27" s="169">
        <v>1</v>
      </c>
      <c r="AM27" s="169">
        <v>1</v>
      </c>
      <c r="AN27" s="170"/>
      <c r="AO27" s="167"/>
      <c r="AP27" s="171"/>
      <c r="AQ27" s="172"/>
      <c r="AR27" s="172"/>
      <c r="AS27" s="173"/>
      <c r="AT27" s="167"/>
      <c r="AU27" s="171"/>
      <c r="AV27" s="172"/>
      <c r="AW27" s="172"/>
      <c r="AX27" s="173"/>
      <c r="AY27" s="167"/>
      <c r="AZ27" s="169"/>
      <c r="BA27" s="172"/>
      <c r="BB27" s="172"/>
      <c r="BC27" s="173"/>
      <c r="BD27" s="455" t="s">
        <v>94</v>
      </c>
      <c r="BE27" s="175"/>
      <c r="BF27" s="176">
        <f t="shared" si="4"/>
        <v>0.6875</v>
      </c>
      <c r="BG27" s="177"/>
      <c r="BH27" s="177"/>
      <c r="BI27" s="178"/>
      <c r="BJ27" s="178"/>
      <c r="BK27" s="178"/>
      <c r="BL27" s="179"/>
    </row>
    <row r="28" spans="1:64" s="180" customFormat="1" ht="26.25" customHeight="1">
      <c r="A28" s="149">
        <v>6</v>
      </c>
      <c r="B28" s="155"/>
      <c r="C28" s="1553" t="s">
        <v>127</v>
      </c>
      <c r="D28" s="1554"/>
      <c r="E28" s="1554"/>
      <c r="F28" s="1554"/>
      <c r="G28" s="1554"/>
      <c r="H28" s="1554"/>
      <c r="I28" s="1554"/>
      <c r="J28" s="1554"/>
      <c r="K28" s="1554"/>
      <c r="L28" s="1554"/>
      <c r="M28" s="1554"/>
      <c r="N28" s="1554"/>
      <c r="O28" s="156">
        <v>10</v>
      </c>
      <c r="P28" s="157"/>
      <c r="Q28" s="158"/>
      <c r="R28" s="159"/>
      <c r="S28" s="160"/>
      <c r="T28" s="161"/>
      <c r="U28" s="138">
        <v>4</v>
      </c>
      <c r="V28" s="144">
        <v>0</v>
      </c>
      <c r="W28" s="140">
        <f t="shared" si="0"/>
        <v>4</v>
      </c>
      <c r="X28" s="162">
        <f t="shared" si="1"/>
        <v>144</v>
      </c>
      <c r="Y28" s="163">
        <v>64</v>
      </c>
      <c r="Z28" s="164">
        <v>32</v>
      </c>
      <c r="AA28" s="164">
        <v>32</v>
      </c>
      <c r="AB28" s="164"/>
      <c r="AC28" s="164"/>
      <c r="AD28" s="165">
        <f t="shared" si="2"/>
        <v>36</v>
      </c>
      <c r="AE28" s="166">
        <f t="shared" si="3"/>
        <v>44</v>
      </c>
      <c r="AF28" s="337">
        <v>2</v>
      </c>
      <c r="AG28" s="338">
        <v>2</v>
      </c>
      <c r="AH28" s="338"/>
      <c r="AI28" s="339"/>
      <c r="AJ28" s="167">
        <v>4</v>
      </c>
      <c r="AK28" s="168">
        <v>2</v>
      </c>
      <c r="AL28" s="169">
        <v>2</v>
      </c>
      <c r="AM28" s="169"/>
      <c r="AN28" s="170"/>
      <c r="AO28" s="167">
        <v>4</v>
      </c>
      <c r="AP28" s="171">
        <v>2</v>
      </c>
      <c r="AQ28" s="172">
        <v>2</v>
      </c>
      <c r="AR28" s="172"/>
      <c r="AS28" s="173"/>
      <c r="AT28" s="167"/>
      <c r="AU28" s="171"/>
      <c r="AV28" s="172"/>
      <c r="AW28" s="172"/>
      <c r="AX28" s="173"/>
      <c r="AY28" s="167"/>
      <c r="AZ28" s="169"/>
      <c r="BA28" s="172"/>
      <c r="BB28" s="172"/>
      <c r="BC28" s="173"/>
      <c r="BD28" s="174" t="s">
        <v>107</v>
      </c>
      <c r="BE28" s="175"/>
      <c r="BF28" s="176">
        <f t="shared" si="4"/>
        <v>0.6875</v>
      </c>
      <c r="BG28" s="177"/>
      <c r="BH28" s="177"/>
      <c r="BI28" s="178"/>
      <c r="BJ28" s="178"/>
      <c r="BK28" s="178"/>
      <c r="BL28" s="179"/>
    </row>
    <row r="29" spans="1:64" s="180" customFormat="1" ht="13.5" customHeight="1">
      <c r="A29" s="149">
        <v>7</v>
      </c>
      <c r="B29" s="155"/>
      <c r="C29" s="1413" t="s">
        <v>129</v>
      </c>
      <c r="D29" s="1414"/>
      <c r="E29" s="1414"/>
      <c r="F29" s="1414"/>
      <c r="G29" s="1414"/>
      <c r="H29" s="1414"/>
      <c r="I29" s="1414"/>
      <c r="J29" s="1414"/>
      <c r="K29" s="1414"/>
      <c r="L29" s="1414"/>
      <c r="M29" s="1414"/>
      <c r="N29" s="1415"/>
      <c r="O29" s="156">
        <v>10</v>
      </c>
      <c r="P29" s="157"/>
      <c r="Q29" s="158"/>
      <c r="R29" s="159"/>
      <c r="S29" s="160">
        <v>11</v>
      </c>
      <c r="T29" s="161"/>
      <c r="U29" s="138">
        <v>8</v>
      </c>
      <c r="V29" s="144">
        <v>0</v>
      </c>
      <c r="W29" s="140">
        <v>8</v>
      </c>
      <c r="X29" s="162">
        <f t="shared" si="1"/>
        <v>288</v>
      </c>
      <c r="Y29" s="163">
        <v>96</v>
      </c>
      <c r="Z29" s="164">
        <v>48</v>
      </c>
      <c r="AA29" s="164">
        <v>32</v>
      </c>
      <c r="AB29" s="164">
        <v>16</v>
      </c>
      <c r="AC29" s="164"/>
      <c r="AD29" s="165">
        <f t="shared" si="2"/>
        <v>72</v>
      </c>
      <c r="AE29" s="166">
        <f t="shared" si="3"/>
        <v>120</v>
      </c>
      <c r="AF29" s="337">
        <v>3</v>
      </c>
      <c r="AG29" s="338">
        <v>4</v>
      </c>
      <c r="AH29" s="338">
        <v>1</v>
      </c>
      <c r="AI29" s="339"/>
      <c r="AJ29" s="167">
        <v>6</v>
      </c>
      <c r="AK29" s="168">
        <v>3</v>
      </c>
      <c r="AL29" s="169">
        <v>2</v>
      </c>
      <c r="AM29" s="169">
        <v>1</v>
      </c>
      <c r="AN29" s="170"/>
      <c r="AO29" s="167">
        <v>6</v>
      </c>
      <c r="AP29" s="171">
        <v>3</v>
      </c>
      <c r="AQ29" s="172">
        <v>2</v>
      </c>
      <c r="AR29" s="172">
        <v>1</v>
      </c>
      <c r="AS29" s="173"/>
      <c r="AT29" s="167"/>
      <c r="AU29" s="171"/>
      <c r="AV29" s="172"/>
      <c r="AW29" s="172"/>
      <c r="AX29" s="173"/>
      <c r="AY29" s="167"/>
      <c r="AZ29" s="169"/>
      <c r="BA29" s="172"/>
      <c r="BB29" s="172"/>
      <c r="BC29" s="173"/>
      <c r="BD29" s="174" t="s">
        <v>96</v>
      </c>
      <c r="BE29" s="175"/>
      <c r="BF29" s="176">
        <f t="shared" si="4"/>
        <v>1.25</v>
      </c>
      <c r="BG29" s="177"/>
      <c r="BH29" s="177"/>
      <c r="BI29" s="178"/>
      <c r="BJ29" s="178"/>
      <c r="BK29" s="178"/>
      <c r="BL29" s="179"/>
    </row>
    <row r="30" spans="1:64" s="180" customFormat="1" ht="13.5" customHeight="1">
      <c r="A30" s="149">
        <v>8</v>
      </c>
      <c r="B30" s="155"/>
      <c r="C30" s="1413" t="s">
        <v>130</v>
      </c>
      <c r="D30" s="1414"/>
      <c r="E30" s="1414"/>
      <c r="F30" s="1414"/>
      <c r="G30" s="1414"/>
      <c r="H30" s="1414"/>
      <c r="I30" s="1414"/>
      <c r="J30" s="1414"/>
      <c r="K30" s="1414"/>
      <c r="L30" s="1414"/>
      <c r="M30" s="1414"/>
      <c r="N30" s="1415"/>
      <c r="O30" s="1644">
        <v>12</v>
      </c>
      <c r="P30" s="1645"/>
      <c r="Q30" s="158" t="s">
        <v>157</v>
      </c>
      <c r="R30" s="159"/>
      <c r="S30" s="275"/>
      <c r="T30" s="161">
        <v>12</v>
      </c>
      <c r="U30" s="138">
        <v>11</v>
      </c>
      <c r="V30" s="144">
        <v>0</v>
      </c>
      <c r="W30" s="140">
        <v>11</v>
      </c>
      <c r="X30" s="162">
        <f t="shared" si="1"/>
        <v>396</v>
      </c>
      <c r="Y30" s="163">
        <v>144</v>
      </c>
      <c r="Z30" s="164">
        <v>72</v>
      </c>
      <c r="AA30" s="164">
        <v>72</v>
      </c>
      <c r="AB30" s="164"/>
      <c r="AC30" s="164"/>
      <c r="AD30" s="165">
        <f t="shared" si="2"/>
        <v>99</v>
      </c>
      <c r="AE30" s="166">
        <f t="shared" si="3"/>
        <v>153</v>
      </c>
      <c r="AF30" s="337">
        <v>3</v>
      </c>
      <c r="AG30" s="338">
        <v>2</v>
      </c>
      <c r="AH30" s="338">
        <v>3</v>
      </c>
      <c r="AI30" s="339">
        <v>3</v>
      </c>
      <c r="AJ30" s="167">
        <v>5</v>
      </c>
      <c r="AK30" s="168">
        <v>3</v>
      </c>
      <c r="AL30" s="169">
        <v>2</v>
      </c>
      <c r="AM30" s="169"/>
      <c r="AN30" s="170"/>
      <c r="AO30" s="167">
        <v>5</v>
      </c>
      <c r="AP30" s="171">
        <v>3</v>
      </c>
      <c r="AQ30" s="172">
        <v>2</v>
      </c>
      <c r="AR30" s="172"/>
      <c r="AS30" s="173"/>
      <c r="AT30" s="167">
        <v>5</v>
      </c>
      <c r="AU30" s="171">
        <v>2</v>
      </c>
      <c r="AV30" s="172">
        <v>3</v>
      </c>
      <c r="AW30" s="172"/>
      <c r="AX30" s="173"/>
      <c r="AY30" s="167">
        <v>3</v>
      </c>
      <c r="AZ30" s="169">
        <v>1</v>
      </c>
      <c r="BA30" s="172">
        <v>2</v>
      </c>
      <c r="BB30" s="172"/>
      <c r="BC30" s="173"/>
      <c r="BD30" s="174" t="s">
        <v>135</v>
      </c>
      <c r="BE30" s="175"/>
      <c r="BF30" s="176">
        <f t="shared" si="4"/>
        <v>1.0625</v>
      </c>
      <c r="BG30" s="177"/>
      <c r="BH30" s="177"/>
      <c r="BI30" s="178"/>
      <c r="BJ30" s="178"/>
      <c r="BK30" s="178"/>
      <c r="BL30" s="179"/>
    </row>
    <row r="31" spans="1:64" s="180" customFormat="1" ht="15.75" customHeight="1">
      <c r="A31" s="149">
        <v>9</v>
      </c>
      <c r="B31" s="155"/>
      <c r="C31" s="1413" t="s">
        <v>131</v>
      </c>
      <c r="D31" s="1414"/>
      <c r="E31" s="1414"/>
      <c r="F31" s="1414"/>
      <c r="G31" s="1414"/>
      <c r="H31" s="1414"/>
      <c r="I31" s="1414"/>
      <c r="J31" s="1414"/>
      <c r="K31" s="1414"/>
      <c r="L31" s="1414"/>
      <c r="M31" s="1414"/>
      <c r="N31" s="1415"/>
      <c r="O31" s="156"/>
      <c r="P31" s="157"/>
      <c r="Q31" s="158">
        <v>9</v>
      </c>
      <c r="R31" s="159"/>
      <c r="S31" s="275"/>
      <c r="T31" s="161"/>
      <c r="U31" s="138">
        <v>2</v>
      </c>
      <c r="V31" s="144">
        <v>0</v>
      </c>
      <c r="W31" s="140">
        <f t="shared" si="0"/>
        <v>2</v>
      </c>
      <c r="X31" s="162">
        <f t="shared" si="1"/>
        <v>72</v>
      </c>
      <c r="Y31" s="163">
        <v>32</v>
      </c>
      <c r="Z31" s="164">
        <v>16</v>
      </c>
      <c r="AA31" s="164">
        <v>16</v>
      </c>
      <c r="AB31" s="164"/>
      <c r="AC31" s="164"/>
      <c r="AD31" s="165">
        <f t="shared" si="2"/>
        <v>18</v>
      </c>
      <c r="AE31" s="166">
        <f t="shared" si="3"/>
        <v>22</v>
      </c>
      <c r="AF31" s="337">
        <v>2</v>
      </c>
      <c r="AG31" s="338"/>
      <c r="AH31" s="338"/>
      <c r="AI31" s="339"/>
      <c r="AJ31" s="167">
        <v>4</v>
      </c>
      <c r="AK31" s="168">
        <v>2</v>
      </c>
      <c r="AL31" s="169">
        <v>2</v>
      </c>
      <c r="AM31" s="169"/>
      <c r="AN31" s="170"/>
      <c r="AO31" s="167"/>
      <c r="AP31" s="171"/>
      <c r="AQ31" s="172"/>
      <c r="AR31" s="172"/>
      <c r="AS31" s="173"/>
      <c r="AT31" s="167"/>
      <c r="AU31" s="171"/>
      <c r="AV31" s="172"/>
      <c r="AW31" s="172"/>
      <c r="AX31" s="173"/>
      <c r="AY31" s="167"/>
      <c r="AZ31" s="169"/>
      <c r="BA31" s="172"/>
      <c r="BB31" s="172"/>
      <c r="BC31" s="173"/>
      <c r="BD31" s="174" t="s">
        <v>134</v>
      </c>
      <c r="BE31" s="175"/>
      <c r="BF31" s="176">
        <f t="shared" si="4"/>
        <v>0.6875</v>
      </c>
      <c r="BG31" s="177"/>
      <c r="BH31" s="177"/>
      <c r="BI31" s="178"/>
      <c r="BJ31" s="178"/>
      <c r="BK31" s="178"/>
      <c r="BL31" s="179"/>
    </row>
    <row r="32" spans="1:64" s="180" customFormat="1" ht="27" customHeight="1">
      <c r="A32" s="149">
        <v>10</v>
      </c>
      <c r="B32" s="155"/>
      <c r="C32" s="1741" t="s">
        <v>177</v>
      </c>
      <c r="D32" s="1742"/>
      <c r="E32" s="1742"/>
      <c r="F32" s="1742"/>
      <c r="G32" s="1742"/>
      <c r="H32" s="1742"/>
      <c r="I32" s="1742"/>
      <c r="J32" s="1742"/>
      <c r="K32" s="1742"/>
      <c r="L32" s="1742"/>
      <c r="M32" s="1742"/>
      <c r="N32" s="1743"/>
      <c r="O32" s="156">
        <v>12</v>
      </c>
      <c r="P32" s="157"/>
      <c r="Q32" s="158"/>
      <c r="R32" s="159"/>
      <c r="S32" s="288"/>
      <c r="T32" s="289"/>
      <c r="U32" s="137"/>
      <c r="V32" s="143">
        <v>7</v>
      </c>
      <c r="W32" s="140">
        <v>7</v>
      </c>
      <c r="X32" s="162">
        <f t="shared" si="1"/>
        <v>252</v>
      </c>
      <c r="Y32" s="163">
        <v>96</v>
      </c>
      <c r="Z32" s="164">
        <v>32</v>
      </c>
      <c r="AA32" s="164">
        <v>32</v>
      </c>
      <c r="AB32" s="164">
        <v>32</v>
      </c>
      <c r="AC32" s="164"/>
      <c r="AD32" s="165">
        <f>X32*0.25</f>
        <v>63</v>
      </c>
      <c r="AE32" s="166">
        <f>X32-Y32-AD32</f>
        <v>93</v>
      </c>
      <c r="AF32" s="334"/>
      <c r="AG32" s="338"/>
      <c r="AH32" s="338">
        <v>3</v>
      </c>
      <c r="AI32" s="339">
        <v>4</v>
      </c>
      <c r="AJ32" s="167"/>
      <c r="AK32" s="168"/>
      <c r="AL32" s="169"/>
      <c r="AM32" s="169"/>
      <c r="AN32" s="170"/>
      <c r="AO32" s="167"/>
      <c r="AP32" s="168"/>
      <c r="AQ32" s="169"/>
      <c r="AR32" s="169"/>
      <c r="AS32" s="170"/>
      <c r="AT32" s="167">
        <v>6</v>
      </c>
      <c r="AU32" s="168">
        <v>2</v>
      </c>
      <c r="AV32" s="169">
        <v>2</v>
      </c>
      <c r="AW32" s="169">
        <v>2</v>
      </c>
      <c r="AX32" s="170"/>
      <c r="AY32" s="167">
        <v>6</v>
      </c>
      <c r="AZ32" s="169">
        <v>2</v>
      </c>
      <c r="BA32" s="169">
        <v>2</v>
      </c>
      <c r="BB32" s="169">
        <v>2</v>
      </c>
      <c r="BC32" s="170"/>
      <c r="BD32" s="42" t="s">
        <v>102</v>
      </c>
      <c r="BE32" s="175"/>
      <c r="BF32" s="176">
        <f t="shared" si="4"/>
        <v>0.96875</v>
      </c>
      <c r="BG32" s="177"/>
      <c r="BH32" s="177"/>
      <c r="BI32" s="178"/>
      <c r="BJ32" s="178"/>
      <c r="BK32" s="178"/>
      <c r="BL32" s="179" t="s">
        <v>445</v>
      </c>
    </row>
    <row r="33" spans="1:64" s="180" customFormat="1" ht="15" customHeight="1">
      <c r="A33" s="149">
        <v>11</v>
      </c>
      <c r="B33" s="155"/>
      <c r="C33" s="1802" t="s">
        <v>176</v>
      </c>
      <c r="D33" s="1803"/>
      <c r="E33" s="1803"/>
      <c r="F33" s="1803"/>
      <c r="G33" s="1803"/>
      <c r="H33" s="1803"/>
      <c r="I33" s="1803"/>
      <c r="J33" s="1803"/>
      <c r="K33" s="1803"/>
      <c r="L33" s="1803"/>
      <c r="M33" s="1803"/>
      <c r="N33" s="1803"/>
      <c r="O33" s="277">
        <v>12</v>
      </c>
      <c r="P33" s="157"/>
      <c r="Q33" s="290"/>
      <c r="R33" s="291"/>
      <c r="S33" s="292"/>
      <c r="T33" s="293"/>
      <c r="U33" s="138"/>
      <c r="V33" s="144">
        <v>5</v>
      </c>
      <c r="W33" s="140">
        <v>5</v>
      </c>
      <c r="X33" s="162">
        <f t="shared" si="1"/>
        <v>180</v>
      </c>
      <c r="Y33" s="163">
        <v>80</v>
      </c>
      <c r="Z33" s="164">
        <v>32</v>
      </c>
      <c r="AA33" s="164">
        <v>32</v>
      </c>
      <c r="AB33" s="164">
        <v>16</v>
      </c>
      <c r="AC33" s="164">
        <f>AN33*8+AS33*8+AX33*8+BC33*8</f>
        <v>0</v>
      </c>
      <c r="AD33" s="165">
        <f>X33*0.25</f>
        <v>45</v>
      </c>
      <c r="AE33" s="294">
        <f>X33-Y33-AD33</f>
        <v>55</v>
      </c>
      <c r="AF33" s="340"/>
      <c r="AG33" s="338"/>
      <c r="AH33" s="338">
        <v>3</v>
      </c>
      <c r="AI33" s="339">
        <v>2</v>
      </c>
      <c r="AJ33" s="167"/>
      <c r="AK33" s="168"/>
      <c r="AL33" s="169"/>
      <c r="AM33" s="169"/>
      <c r="AN33" s="295"/>
      <c r="AO33" s="296"/>
      <c r="AP33" s="297"/>
      <c r="AQ33" s="298"/>
      <c r="AR33" s="299"/>
      <c r="AS33" s="300"/>
      <c r="AT33" s="312">
        <v>5</v>
      </c>
      <c r="AU33" s="301">
        <v>2</v>
      </c>
      <c r="AV33" s="302">
        <v>2</v>
      </c>
      <c r="AW33" s="302">
        <v>1</v>
      </c>
      <c r="AX33" s="300"/>
      <c r="AY33" s="167">
        <v>5</v>
      </c>
      <c r="AZ33" s="298">
        <v>2</v>
      </c>
      <c r="BA33" s="299">
        <v>2</v>
      </c>
      <c r="BB33" s="299">
        <v>1</v>
      </c>
      <c r="BC33" s="300"/>
      <c r="BD33" s="42" t="s">
        <v>102</v>
      </c>
      <c r="BE33" s="175"/>
      <c r="BF33" s="176">
        <f t="shared" si="4"/>
        <v>0.6875</v>
      </c>
      <c r="BG33" s="177"/>
      <c r="BH33" s="177"/>
      <c r="BI33" s="178"/>
      <c r="BJ33" s="178"/>
      <c r="BK33" s="178"/>
      <c r="BL33" s="179"/>
    </row>
    <row r="34" spans="1:64" s="180" customFormat="1" ht="14.25" customHeight="1">
      <c r="A34" s="303">
        <v>12</v>
      </c>
      <c r="B34" s="304"/>
      <c r="C34" s="1741" t="s">
        <v>136</v>
      </c>
      <c r="D34" s="1742"/>
      <c r="E34" s="1742"/>
      <c r="F34" s="1742"/>
      <c r="G34" s="1742"/>
      <c r="H34" s="1742"/>
      <c r="I34" s="1742"/>
      <c r="J34" s="1742"/>
      <c r="K34" s="1742"/>
      <c r="L34" s="1742"/>
      <c r="M34" s="1742"/>
      <c r="N34" s="1743"/>
      <c r="O34" s="305"/>
      <c r="P34" s="306"/>
      <c r="Q34" s="1791">
        <v>11</v>
      </c>
      <c r="R34" s="1645"/>
      <c r="S34" s="292"/>
      <c r="T34" s="293"/>
      <c r="U34" s="147">
        <v>3</v>
      </c>
      <c r="V34" s="145">
        <v>0</v>
      </c>
      <c r="W34" s="140">
        <f t="shared" si="0"/>
        <v>3</v>
      </c>
      <c r="X34" s="162">
        <f t="shared" si="1"/>
        <v>108</v>
      </c>
      <c r="Y34" s="307">
        <v>48</v>
      </c>
      <c r="Z34" s="308">
        <v>24</v>
      </c>
      <c r="AA34" s="308">
        <v>24</v>
      </c>
      <c r="AB34" s="308"/>
      <c r="AC34" s="308"/>
      <c r="AD34" s="165">
        <f>X34*0.25</f>
        <v>27</v>
      </c>
      <c r="AE34" s="294">
        <f>X34-Y34-AD34</f>
        <v>33</v>
      </c>
      <c r="AF34" s="340"/>
      <c r="AG34" s="341"/>
      <c r="AH34" s="341">
        <v>3</v>
      </c>
      <c r="AI34" s="341"/>
      <c r="AJ34" s="309"/>
      <c r="AK34" s="171"/>
      <c r="AL34" s="172"/>
      <c r="AM34" s="169"/>
      <c r="AN34" s="310"/>
      <c r="AO34" s="296"/>
      <c r="AP34" s="297"/>
      <c r="AQ34" s="299"/>
      <c r="AR34" s="299"/>
      <c r="AS34" s="300"/>
      <c r="AT34" s="313">
        <v>6</v>
      </c>
      <c r="AU34" s="314">
        <v>3</v>
      </c>
      <c r="AV34" s="298">
        <v>3</v>
      </c>
      <c r="AW34" s="302"/>
      <c r="AX34" s="300"/>
      <c r="AY34" s="309"/>
      <c r="AZ34" s="299"/>
      <c r="BA34" s="299"/>
      <c r="BB34" s="302"/>
      <c r="BC34" s="300"/>
      <c r="BD34" s="174" t="s">
        <v>137</v>
      </c>
      <c r="BE34" s="311"/>
      <c r="BF34" s="176">
        <f t="shared" si="4"/>
        <v>0.6875</v>
      </c>
      <c r="BG34" s="177"/>
      <c r="BH34" s="177"/>
      <c r="BI34" s="178"/>
      <c r="BJ34" s="178"/>
      <c r="BK34" s="178"/>
      <c r="BL34" s="179"/>
    </row>
    <row r="35" spans="1:64" ht="25.5" customHeight="1">
      <c r="A35" s="71">
        <v>13</v>
      </c>
      <c r="B35" s="148"/>
      <c r="C35" s="1802" t="s">
        <v>175</v>
      </c>
      <c r="D35" s="1803"/>
      <c r="E35" s="1803"/>
      <c r="F35" s="1803"/>
      <c r="G35" s="1803"/>
      <c r="H35" s="1803"/>
      <c r="I35" s="1803"/>
      <c r="J35" s="1803"/>
      <c r="K35" s="1803"/>
      <c r="L35" s="1803"/>
      <c r="M35" s="1803"/>
      <c r="N35" s="1803"/>
      <c r="O35" s="73"/>
      <c r="P35" s="74"/>
      <c r="Q35" s="57">
        <v>12</v>
      </c>
      <c r="R35" s="58"/>
      <c r="S35" s="59"/>
      <c r="T35" s="60"/>
      <c r="U35" s="147"/>
      <c r="V35" s="145">
        <v>4</v>
      </c>
      <c r="W35" s="140">
        <v>4</v>
      </c>
      <c r="X35" s="46">
        <f t="shared" si="1"/>
        <v>144</v>
      </c>
      <c r="Y35" s="75">
        <v>64</v>
      </c>
      <c r="Z35" s="76">
        <v>32</v>
      </c>
      <c r="AA35" s="76">
        <v>32</v>
      </c>
      <c r="AB35" s="76"/>
      <c r="AC35" s="76"/>
      <c r="AD35" s="31">
        <f>X35*0.25</f>
        <v>36</v>
      </c>
      <c r="AE35" s="61">
        <f>X35-Y35-AD35</f>
        <v>44</v>
      </c>
      <c r="AF35" s="342"/>
      <c r="AG35" s="343"/>
      <c r="AH35" s="343"/>
      <c r="AI35" s="344">
        <v>4</v>
      </c>
      <c r="AJ35" s="56"/>
      <c r="AK35" s="52"/>
      <c r="AL35" s="53"/>
      <c r="AM35" s="38"/>
      <c r="AN35" s="79"/>
      <c r="AO35" s="131"/>
      <c r="AP35" s="132"/>
      <c r="AQ35" s="134"/>
      <c r="AR35" s="134"/>
      <c r="AS35" s="68"/>
      <c r="AT35" s="315"/>
      <c r="AU35" s="316"/>
      <c r="AV35" s="134"/>
      <c r="AW35" s="134"/>
      <c r="AX35" s="151"/>
      <c r="AY35" s="152">
        <v>8</v>
      </c>
      <c r="AZ35" s="134">
        <v>4</v>
      </c>
      <c r="BA35" s="134">
        <v>4</v>
      </c>
      <c r="BB35" s="134"/>
      <c r="BC35" s="68"/>
      <c r="BD35" s="42" t="s">
        <v>102</v>
      </c>
      <c r="BE35" s="81"/>
      <c r="BF35" s="130">
        <f t="shared" si="4"/>
        <v>0.6875</v>
      </c>
      <c r="BG35" s="9"/>
      <c r="BH35" s="9"/>
      <c r="BI35" s="23"/>
      <c r="BJ35" s="23"/>
      <c r="BK35" s="23"/>
      <c r="BL35" s="24"/>
    </row>
    <row r="36" spans="1:64" ht="15" customHeight="1" thickBot="1">
      <c r="A36" s="71">
        <v>14</v>
      </c>
      <c r="B36" s="150"/>
      <c r="C36" s="1741" t="s">
        <v>178</v>
      </c>
      <c r="D36" s="1742"/>
      <c r="E36" s="1742"/>
      <c r="F36" s="1742"/>
      <c r="G36" s="1742"/>
      <c r="H36" s="1742"/>
      <c r="I36" s="1742"/>
      <c r="J36" s="1742"/>
      <c r="K36" s="1742"/>
      <c r="L36" s="1742"/>
      <c r="M36" s="1742"/>
      <c r="N36" s="1743"/>
      <c r="O36" s="73"/>
      <c r="P36" s="74"/>
      <c r="Q36" s="57">
        <v>12</v>
      </c>
      <c r="R36" s="58"/>
      <c r="S36" s="59"/>
      <c r="T36" s="60"/>
      <c r="U36" s="147"/>
      <c r="V36" s="145">
        <v>4</v>
      </c>
      <c r="W36" s="140">
        <v>4</v>
      </c>
      <c r="X36" s="46">
        <f t="shared" si="1"/>
        <v>144</v>
      </c>
      <c r="Y36" s="75">
        <v>56</v>
      </c>
      <c r="Z36" s="76">
        <v>32</v>
      </c>
      <c r="AA36" s="76">
        <v>24</v>
      </c>
      <c r="AB36" s="76"/>
      <c r="AC36" s="76"/>
      <c r="AD36" s="31">
        <f>X36*0.25</f>
        <v>36</v>
      </c>
      <c r="AE36" s="61">
        <f>X36-Y36-AD36</f>
        <v>52</v>
      </c>
      <c r="AF36" s="342"/>
      <c r="AG36" s="343"/>
      <c r="AH36" s="343">
        <v>2</v>
      </c>
      <c r="AI36" s="345">
        <v>2</v>
      </c>
      <c r="AJ36" s="56"/>
      <c r="AK36" s="52"/>
      <c r="AL36" s="53"/>
      <c r="AM36" s="38"/>
      <c r="AN36" s="79"/>
      <c r="AO36" s="131"/>
      <c r="AP36" s="132"/>
      <c r="AQ36" s="134"/>
      <c r="AR36" s="134"/>
      <c r="AS36" s="68"/>
      <c r="AT36" s="315">
        <v>4</v>
      </c>
      <c r="AU36" s="316">
        <v>2</v>
      </c>
      <c r="AV36" s="134"/>
      <c r="AW36" s="134">
        <v>2</v>
      </c>
      <c r="AX36" s="151"/>
      <c r="AY36" s="152">
        <v>4</v>
      </c>
      <c r="AZ36" s="67">
        <v>2</v>
      </c>
      <c r="BA36" s="67"/>
      <c r="BB36" s="67">
        <v>2</v>
      </c>
      <c r="BC36" s="68"/>
      <c r="BD36" s="42" t="s">
        <v>102</v>
      </c>
      <c r="BE36" s="81"/>
      <c r="BF36" s="130">
        <f t="shared" si="4"/>
        <v>0.9285714285714286</v>
      </c>
      <c r="BG36" s="9"/>
      <c r="BH36" s="9"/>
      <c r="BI36" s="23"/>
      <c r="BJ36" s="23"/>
      <c r="BK36" s="23"/>
      <c r="BL36" s="24"/>
    </row>
    <row r="37" spans="1:64" ht="15.75" customHeight="1" thickBot="1" thickTop="1">
      <c r="A37" s="1729" t="s">
        <v>40</v>
      </c>
      <c r="B37" s="1730"/>
      <c r="C37" s="1730"/>
      <c r="D37" s="1730"/>
      <c r="E37" s="1730"/>
      <c r="F37" s="1730"/>
      <c r="G37" s="1730"/>
      <c r="H37" s="1730"/>
      <c r="I37" s="1730"/>
      <c r="J37" s="1730"/>
      <c r="K37" s="1730"/>
      <c r="L37" s="1730"/>
      <c r="M37" s="1730"/>
      <c r="N37" s="1731"/>
      <c r="O37" s="1548"/>
      <c r="P37" s="1548"/>
      <c r="Q37" s="82"/>
      <c r="R37" s="82"/>
      <c r="S37" s="82"/>
      <c r="T37" s="82"/>
      <c r="U37" s="83">
        <f aca="true" t="shared" si="5" ref="U37:BC37">SUM(U23:U36)</f>
        <v>40</v>
      </c>
      <c r="V37" s="83">
        <f t="shared" si="5"/>
        <v>20</v>
      </c>
      <c r="W37" s="83">
        <f t="shared" si="5"/>
        <v>60</v>
      </c>
      <c r="X37" s="84">
        <f t="shared" si="5"/>
        <v>2160</v>
      </c>
      <c r="Y37" s="84">
        <f t="shared" si="5"/>
        <v>824</v>
      </c>
      <c r="Z37" s="84">
        <f t="shared" si="5"/>
        <v>400</v>
      </c>
      <c r="AA37" s="84">
        <f t="shared" si="5"/>
        <v>304</v>
      </c>
      <c r="AB37" s="84">
        <f t="shared" si="5"/>
        <v>96</v>
      </c>
      <c r="AC37" s="84">
        <f t="shared" si="5"/>
        <v>24</v>
      </c>
      <c r="AD37" s="84">
        <f t="shared" si="5"/>
        <v>540</v>
      </c>
      <c r="AE37" s="84">
        <f t="shared" si="5"/>
        <v>796</v>
      </c>
      <c r="AF37" s="83">
        <f t="shared" si="5"/>
        <v>15</v>
      </c>
      <c r="AG37" s="83">
        <f t="shared" si="5"/>
        <v>15</v>
      </c>
      <c r="AH37" s="83">
        <f t="shared" si="5"/>
        <v>15</v>
      </c>
      <c r="AI37" s="83">
        <f t="shared" si="5"/>
        <v>15</v>
      </c>
      <c r="AJ37" s="146">
        <f t="shared" si="5"/>
        <v>26</v>
      </c>
      <c r="AK37" s="146">
        <f t="shared" si="5"/>
        <v>14</v>
      </c>
      <c r="AL37" s="146">
        <f t="shared" si="5"/>
        <v>9</v>
      </c>
      <c r="AM37" s="146">
        <f t="shared" si="5"/>
        <v>3</v>
      </c>
      <c r="AN37" s="146">
        <f t="shared" si="5"/>
        <v>0</v>
      </c>
      <c r="AO37" s="85">
        <f t="shared" si="5"/>
        <v>26</v>
      </c>
      <c r="AP37" s="85">
        <f t="shared" si="5"/>
        <v>14</v>
      </c>
      <c r="AQ37" s="85">
        <f t="shared" si="5"/>
        <v>6</v>
      </c>
      <c r="AR37" s="85">
        <f t="shared" si="5"/>
        <v>3</v>
      </c>
      <c r="AS37" s="85">
        <f t="shared" si="5"/>
        <v>3</v>
      </c>
      <c r="AT37" s="146">
        <f t="shared" si="5"/>
        <v>26</v>
      </c>
      <c r="AU37" s="146">
        <f t="shared" si="5"/>
        <v>11</v>
      </c>
      <c r="AV37" s="146">
        <f t="shared" si="5"/>
        <v>10</v>
      </c>
      <c r="AW37" s="146">
        <f t="shared" si="5"/>
        <v>5</v>
      </c>
      <c r="AX37" s="146">
        <f t="shared" si="5"/>
        <v>0</v>
      </c>
      <c r="AY37" s="146">
        <f t="shared" si="5"/>
        <v>26</v>
      </c>
      <c r="AZ37" s="146">
        <f t="shared" si="5"/>
        <v>11</v>
      </c>
      <c r="BA37" s="146">
        <f t="shared" si="5"/>
        <v>10</v>
      </c>
      <c r="BB37" s="146">
        <f t="shared" si="5"/>
        <v>5</v>
      </c>
      <c r="BC37" s="146">
        <f t="shared" si="5"/>
        <v>0</v>
      </c>
      <c r="BD37" s="1549"/>
      <c r="BE37" s="1550"/>
      <c r="BF37" s="9"/>
      <c r="BG37" s="9"/>
      <c r="BH37" s="9"/>
      <c r="BI37" s="23"/>
      <c r="BJ37" s="23"/>
      <c r="BK37" s="23"/>
      <c r="BL37" s="24"/>
    </row>
    <row r="38" spans="2:64" ht="18" customHeight="1" thickTop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6"/>
      <c r="BD38" s="1646" t="s">
        <v>204</v>
      </c>
      <c r="BE38" s="1647"/>
      <c r="BF38" s="130"/>
      <c r="BG38" s="9"/>
      <c r="BH38" s="9"/>
      <c r="BI38" s="23"/>
      <c r="BJ38" s="23"/>
      <c r="BK38" s="23"/>
      <c r="BL38" s="24"/>
    </row>
    <row r="39" spans="2:58" ht="15.75" thickBot="1">
      <c r="B39" s="25"/>
      <c r="C39" s="25"/>
      <c r="D39" s="25"/>
      <c r="E39" s="25"/>
      <c r="R39" s="1732" t="s">
        <v>69</v>
      </c>
      <c r="S39" s="1732"/>
      <c r="T39" s="1732"/>
      <c r="U39" s="1732"/>
      <c r="V39" s="1732"/>
      <c r="W39" s="1732"/>
      <c r="X39" s="1732"/>
      <c r="Y39" s="1732"/>
      <c r="Z39" s="1732"/>
      <c r="AA39" s="1732"/>
      <c r="AB39" s="1732"/>
      <c r="AC39" s="1732"/>
      <c r="AD39" s="1732"/>
      <c r="AS39" s="1732" t="s">
        <v>70</v>
      </c>
      <c r="AT39" s="1732"/>
      <c r="AU39" s="1732"/>
      <c r="AV39" s="1732"/>
      <c r="AW39" s="1732"/>
      <c r="AX39" s="1732"/>
      <c r="AY39" s="1732"/>
      <c r="AZ39" s="1732"/>
      <c r="BA39" s="1732"/>
      <c r="BB39" s="1732"/>
      <c r="BC39" s="1732"/>
      <c r="BD39" s="1648"/>
      <c r="BE39" s="1649"/>
      <c r="BF39" s="153"/>
    </row>
    <row r="40" spans="2:58" ht="13.5" thickBot="1">
      <c r="B40" s="1657" t="s">
        <v>16</v>
      </c>
      <c r="C40" s="1658"/>
      <c r="D40" s="1652" t="s">
        <v>71</v>
      </c>
      <c r="E40" s="1659"/>
      <c r="F40" s="1659"/>
      <c r="G40" s="1659"/>
      <c r="H40" s="1659"/>
      <c r="I40" s="1659"/>
      <c r="J40" s="1659"/>
      <c r="K40" s="1659"/>
      <c r="L40" s="1659"/>
      <c r="M40" s="1659"/>
      <c r="N40" s="1659"/>
      <c r="O40" s="1659"/>
      <c r="P40" s="1659"/>
      <c r="Q40" s="1659"/>
      <c r="R40" s="1659"/>
      <c r="S40" s="1659"/>
      <c r="T40" s="1659"/>
      <c r="U40" s="1659"/>
      <c r="V40" s="1659"/>
      <c r="W40" s="1659"/>
      <c r="X40" s="1659"/>
      <c r="Y40" s="1659"/>
      <c r="Z40" s="1659"/>
      <c r="AA40" s="1659"/>
      <c r="AB40" s="1652" t="s">
        <v>72</v>
      </c>
      <c r="AC40" s="1652"/>
      <c r="AD40" s="1652"/>
      <c r="AE40" s="1652"/>
      <c r="AF40" s="1652" t="s">
        <v>73</v>
      </c>
      <c r="AG40" s="1652"/>
      <c r="AH40" s="1652"/>
      <c r="AI40" s="1652"/>
      <c r="AJ40" s="1652" t="s">
        <v>74</v>
      </c>
      <c r="AK40" s="1652"/>
      <c r="AL40" s="1652"/>
      <c r="AM40" s="1652"/>
      <c r="AN40" s="1652"/>
      <c r="AO40" s="1652"/>
      <c r="AP40" s="1652"/>
      <c r="AQ40" s="1652"/>
      <c r="AR40" s="89"/>
      <c r="AS40" s="1652" t="s">
        <v>75</v>
      </c>
      <c r="AT40" s="1653"/>
      <c r="AU40" s="1653"/>
      <c r="AV40" s="1653"/>
      <c r="AW40" s="1653"/>
      <c r="AX40" s="1652" t="s">
        <v>76</v>
      </c>
      <c r="AY40" s="1653"/>
      <c r="AZ40" s="1653"/>
      <c r="BA40" s="1653"/>
      <c r="BB40" s="1653"/>
      <c r="BC40" s="1653"/>
      <c r="BD40" s="90"/>
      <c r="BE40" s="90"/>
      <c r="BF40" s="91"/>
    </row>
    <row r="41" spans="2:57" ht="15.75" thickBot="1">
      <c r="B41" s="1660"/>
      <c r="C41" s="1661"/>
      <c r="D41" s="1650" t="s">
        <v>77</v>
      </c>
      <c r="E41" s="1650"/>
      <c r="F41" s="1650"/>
      <c r="G41" s="1650"/>
      <c r="H41" s="1650"/>
      <c r="I41" s="1650"/>
      <c r="J41" s="1650"/>
      <c r="K41" s="1650"/>
      <c r="L41" s="1650"/>
      <c r="M41" s="1650"/>
      <c r="N41" s="1650"/>
      <c r="O41" s="1650"/>
      <c r="P41" s="1650"/>
      <c r="Q41" s="1650"/>
      <c r="R41" s="1650"/>
      <c r="S41" s="1650"/>
      <c r="T41" s="1650"/>
      <c r="U41" s="1650"/>
      <c r="V41" s="1650"/>
      <c r="W41" s="1650"/>
      <c r="X41" s="1650"/>
      <c r="Y41" s="1650"/>
      <c r="Z41" s="1650"/>
      <c r="AA41" s="1650"/>
      <c r="AB41" s="1650"/>
      <c r="AC41" s="1650"/>
      <c r="AD41" s="1650"/>
      <c r="AE41" s="1650"/>
      <c r="AF41" s="1650"/>
      <c r="AG41" s="1650"/>
      <c r="AH41" s="1650"/>
      <c r="AI41" s="1650"/>
      <c r="AJ41" s="1650"/>
      <c r="AK41" s="1650"/>
      <c r="AL41" s="1650"/>
      <c r="AM41" s="1650"/>
      <c r="AN41" s="1650"/>
      <c r="AO41" s="1650"/>
      <c r="AP41" s="1650"/>
      <c r="AQ41" s="1650"/>
      <c r="AR41" s="92"/>
      <c r="AS41" s="1651"/>
      <c r="AT41" s="1651"/>
      <c r="AU41" s="1651"/>
      <c r="AV41" s="1651"/>
      <c r="AW41" s="1651"/>
      <c r="AX41" s="1651"/>
      <c r="AY41" s="1651"/>
      <c r="AZ41" s="1651"/>
      <c r="BA41" s="1651"/>
      <c r="BB41" s="1651"/>
      <c r="BC41" s="1651"/>
      <c r="BD41" s="88"/>
      <c r="BE41" s="88"/>
    </row>
    <row r="42" spans="2:57" ht="14.25" customHeight="1" thickBot="1">
      <c r="B42" s="1660"/>
      <c r="C42" s="1661"/>
      <c r="D42" s="1650"/>
      <c r="E42" s="1650"/>
      <c r="F42" s="1650"/>
      <c r="G42" s="1650"/>
      <c r="H42" s="1650"/>
      <c r="I42" s="1650"/>
      <c r="J42" s="1650"/>
      <c r="K42" s="1650"/>
      <c r="L42" s="1650"/>
      <c r="M42" s="1650"/>
      <c r="N42" s="1650"/>
      <c r="O42" s="1650"/>
      <c r="P42" s="1650"/>
      <c r="Q42" s="1650"/>
      <c r="R42" s="1650"/>
      <c r="S42" s="1650"/>
      <c r="T42" s="1650"/>
      <c r="U42" s="1650"/>
      <c r="V42" s="1650"/>
      <c r="W42" s="1650"/>
      <c r="X42" s="1650"/>
      <c r="Y42" s="1650"/>
      <c r="Z42" s="1650"/>
      <c r="AA42" s="1650"/>
      <c r="AB42" s="1650"/>
      <c r="AC42" s="1650"/>
      <c r="AD42" s="1650"/>
      <c r="AE42" s="1650"/>
      <c r="AF42" s="1650"/>
      <c r="AG42" s="1650"/>
      <c r="AH42" s="1650"/>
      <c r="AI42" s="1650"/>
      <c r="AJ42" s="1650"/>
      <c r="AK42" s="1650"/>
      <c r="AL42" s="1650"/>
      <c r="AM42" s="1650"/>
      <c r="AN42" s="1650"/>
      <c r="AO42" s="1650"/>
      <c r="AP42" s="1650"/>
      <c r="AQ42" s="1650"/>
      <c r="AR42" s="92"/>
      <c r="AS42" s="1651"/>
      <c r="AT42" s="1651"/>
      <c r="AU42" s="1651"/>
      <c r="AV42" s="1651"/>
      <c r="AW42" s="1651"/>
      <c r="AX42" s="1651"/>
      <c r="AY42" s="1651"/>
      <c r="AZ42" s="1651"/>
      <c r="BA42" s="1651"/>
      <c r="BB42" s="1651"/>
      <c r="BC42" s="1651"/>
      <c r="BD42" s="88"/>
      <c r="BE42" s="88"/>
    </row>
    <row r="43" spans="2:57" ht="14.25" customHeight="1" thickBot="1">
      <c r="B43" s="1725"/>
      <c r="C43" s="1726"/>
      <c r="D43" s="1650" t="s">
        <v>78</v>
      </c>
      <c r="E43" s="1650"/>
      <c r="F43" s="1650"/>
      <c r="G43" s="1650"/>
      <c r="H43" s="1650"/>
      <c r="I43" s="1650"/>
      <c r="J43" s="1650"/>
      <c r="K43" s="1650"/>
      <c r="L43" s="1650"/>
      <c r="M43" s="1650"/>
      <c r="N43" s="1650"/>
      <c r="O43" s="1650"/>
      <c r="P43" s="1650"/>
      <c r="Q43" s="1650"/>
      <c r="R43" s="1650"/>
      <c r="S43" s="1650"/>
      <c r="T43" s="1650"/>
      <c r="U43" s="1650"/>
      <c r="V43" s="1650"/>
      <c r="W43" s="1650"/>
      <c r="X43" s="1650"/>
      <c r="Y43" s="1650"/>
      <c r="Z43" s="1650"/>
      <c r="AA43" s="1650"/>
      <c r="AB43" s="1650"/>
      <c r="AC43" s="1650"/>
      <c r="AD43" s="1650"/>
      <c r="AE43" s="1650"/>
      <c r="AF43" s="1650"/>
      <c r="AG43" s="1650"/>
      <c r="AH43" s="1650"/>
      <c r="AI43" s="1650"/>
      <c r="AJ43" s="1650"/>
      <c r="AK43" s="1650"/>
      <c r="AL43" s="1650"/>
      <c r="AM43" s="1650"/>
      <c r="AN43" s="1650"/>
      <c r="AO43" s="1650"/>
      <c r="AP43" s="1650"/>
      <c r="AQ43" s="1650"/>
      <c r="AR43" s="92"/>
      <c r="AS43" s="1651"/>
      <c r="AT43" s="1651"/>
      <c r="AU43" s="1651"/>
      <c r="AV43" s="1651"/>
      <c r="AW43" s="1651"/>
      <c r="AX43" s="1651"/>
      <c r="AY43" s="1651"/>
      <c r="AZ43" s="1651"/>
      <c r="BA43" s="1651"/>
      <c r="BB43" s="1651"/>
      <c r="BC43" s="1651"/>
      <c r="BD43" s="88"/>
      <c r="BE43" s="88"/>
    </row>
    <row r="45" spans="1:57" ht="18">
      <c r="A45" s="1724" t="s">
        <v>179</v>
      </c>
      <c r="B45" s="1724"/>
      <c r="C45" s="1724"/>
      <c r="D45" s="1724"/>
      <c r="E45" s="1724"/>
      <c r="F45" s="1724"/>
      <c r="G45" s="1724"/>
      <c r="H45" s="1724"/>
      <c r="I45" s="1724"/>
      <c r="J45" s="1724"/>
      <c r="K45" s="1724"/>
      <c r="L45" s="1724"/>
      <c r="M45" s="1724"/>
      <c r="N45" s="1724"/>
      <c r="O45" s="1724"/>
      <c r="P45" s="1724"/>
      <c r="Q45" s="1724"/>
      <c r="R45" s="1724"/>
      <c r="S45" s="1724"/>
      <c r="T45" s="93"/>
      <c r="U45" s="93"/>
      <c r="V45" s="1727" t="s">
        <v>180</v>
      </c>
      <c r="W45" s="1728"/>
      <c r="X45" s="1728"/>
      <c r="Y45" s="1728"/>
      <c r="Z45" s="1728"/>
      <c r="AA45" s="1728"/>
      <c r="AB45" s="1728"/>
      <c r="AC45" s="1728"/>
      <c r="AD45" s="1728"/>
      <c r="AE45" s="1728"/>
      <c r="AF45" s="1728"/>
      <c r="AG45" s="1728"/>
      <c r="AH45" s="1728"/>
      <c r="AI45" s="1728"/>
      <c r="AJ45" s="1728"/>
      <c r="AK45" s="1728"/>
      <c r="AL45" s="1728"/>
      <c r="AM45" s="1728"/>
      <c r="AN45" s="1728"/>
      <c r="AO45" s="1728"/>
      <c r="AP45" s="1728"/>
      <c r="AQ45" s="1728"/>
      <c r="AR45" s="1728"/>
      <c r="AS45" s="1728"/>
      <c r="AT45" s="1728"/>
      <c r="AU45" s="1728"/>
      <c r="AV45" s="1728"/>
      <c r="AW45" s="1728"/>
      <c r="AX45" s="1728"/>
      <c r="AY45" s="1728"/>
      <c r="AZ45" s="1728"/>
      <c r="BA45" s="1728"/>
      <c r="BB45" s="1728"/>
      <c r="BC45" s="1728"/>
      <c r="BD45" s="1728"/>
      <c r="BE45" s="1728"/>
    </row>
    <row r="46" spans="1:55" s="91" customFormat="1" ht="15.75">
      <c r="A46" s="1654"/>
      <c r="B46" s="1654"/>
      <c r="C46" s="1654"/>
      <c r="D46" s="1654"/>
      <c r="E46" s="1654"/>
      <c r="F46" s="1654"/>
      <c r="G46" s="1654"/>
      <c r="H46" s="1654"/>
      <c r="I46" s="1654"/>
      <c r="J46" s="1654"/>
      <c r="K46" s="1654"/>
      <c r="L46" s="1654"/>
      <c r="S46" s="95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1655" t="s">
        <v>79</v>
      </c>
      <c r="AR46" s="1655"/>
      <c r="AS46" s="1655"/>
      <c r="AT46" s="96"/>
      <c r="AU46" s="96"/>
      <c r="AV46" s="1656" t="s">
        <v>80</v>
      </c>
      <c r="AW46" s="1656"/>
      <c r="AX46" s="1656"/>
      <c r="AY46" s="1656"/>
      <c r="AZ46" s="1656"/>
      <c r="BA46" s="1656"/>
      <c r="BB46" s="1656"/>
      <c r="BC46" s="1656"/>
    </row>
    <row r="47" spans="1:57" ht="18">
      <c r="A47" s="1724" t="s">
        <v>179</v>
      </c>
      <c r="B47" s="1724"/>
      <c r="C47" s="1724"/>
      <c r="D47" s="1724"/>
      <c r="E47" s="1724"/>
      <c r="F47" s="1724"/>
      <c r="G47" s="1724"/>
      <c r="H47" s="1724"/>
      <c r="I47" s="1724"/>
      <c r="J47" s="1724"/>
      <c r="K47" s="1724"/>
      <c r="L47" s="1724"/>
      <c r="M47" s="1724"/>
      <c r="N47" s="1724"/>
      <c r="O47" s="1724"/>
      <c r="P47" s="1724"/>
      <c r="Q47" s="1724"/>
      <c r="R47" s="1724"/>
      <c r="S47" s="1724"/>
      <c r="T47" s="93"/>
      <c r="U47" s="93"/>
      <c r="V47" s="1727" t="s">
        <v>171</v>
      </c>
      <c r="W47" s="1728"/>
      <c r="X47" s="1728"/>
      <c r="Y47" s="1728"/>
      <c r="Z47" s="1728"/>
      <c r="AA47" s="1728"/>
      <c r="AB47" s="1728"/>
      <c r="AC47" s="1728"/>
      <c r="AD47" s="1728"/>
      <c r="AE47" s="1728"/>
      <c r="AF47" s="1728"/>
      <c r="AG47" s="1728"/>
      <c r="AH47" s="1728"/>
      <c r="AI47" s="1728"/>
      <c r="AJ47" s="1728"/>
      <c r="AK47" s="1728"/>
      <c r="AL47" s="1728"/>
      <c r="AM47" s="1728"/>
      <c r="AN47" s="1728"/>
      <c r="AO47" s="1728"/>
      <c r="AP47" s="1728"/>
      <c r="AQ47" s="1728"/>
      <c r="AR47" s="1728"/>
      <c r="AS47" s="1728"/>
      <c r="AT47" s="1728"/>
      <c r="AU47" s="1728"/>
      <c r="AV47" s="1728"/>
      <c r="AW47" s="1728"/>
      <c r="AX47" s="1728"/>
      <c r="AY47" s="1728"/>
      <c r="AZ47" s="1728"/>
      <c r="BA47" s="1728"/>
      <c r="BB47" s="1728"/>
      <c r="BC47" s="1728"/>
      <c r="BD47" s="1728"/>
      <c r="BE47" s="1728"/>
    </row>
    <row r="48" spans="1:55" s="91" customFormat="1" ht="15.75" customHeight="1">
      <c r="A48" s="1654"/>
      <c r="B48" s="1654"/>
      <c r="C48" s="1654"/>
      <c r="D48" s="1654"/>
      <c r="E48" s="1654"/>
      <c r="F48" s="1654"/>
      <c r="G48" s="1654"/>
      <c r="H48" s="1654"/>
      <c r="I48" s="1654"/>
      <c r="J48" s="1654"/>
      <c r="K48" s="1654"/>
      <c r="L48" s="1654"/>
      <c r="S48" s="95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1655" t="s">
        <v>79</v>
      </c>
      <c r="AR48" s="1655"/>
      <c r="AS48" s="1655"/>
      <c r="AT48" s="97"/>
      <c r="AU48" s="97"/>
      <c r="AV48" s="1656" t="s">
        <v>80</v>
      </c>
      <c r="AW48" s="1656"/>
      <c r="AX48" s="1656"/>
      <c r="AY48" s="1656"/>
      <c r="AZ48" s="1656"/>
      <c r="BA48" s="1656"/>
      <c r="BB48" s="1656"/>
      <c r="BC48" s="1656"/>
    </row>
    <row r="49" s="91" customFormat="1" ht="12.75"/>
    <row r="50" spans="2:63" s="91" customFormat="1" ht="36.75" customHeight="1">
      <c r="B50" s="1717"/>
      <c r="C50" s="1699"/>
      <c r="D50" s="1699"/>
      <c r="E50" s="1699"/>
      <c r="F50" s="1699"/>
      <c r="G50" s="1699"/>
      <c r="H50" s="1699"/>
      <c r="I50" s="1699"/>
      <c r="J50" s="1699"/>
      <c r="K50" s="1699"/>
      <c r="L50" s="1699"/>
      <c r="M50" s="1699"/>
      <c r="N50" s="1699"/>
      <c r="O50" s="111"/>
      <c r="P50" s="1700"/>
      <c r="Q50" s="1700"/>
      <c r="R50" s="1700"/>
      <c r="S50" s="1700"/>
      <c r="T50" s="1700"/>
      <c r="U50" s="1700"/>
      <c r="V50" s="1700"/>
      <c r="W50" s="1700"/>
      <c r="X50" s="1700"/>
      <c r="Y50" s="1700"/>
      <c r="Z50" s="1700"/>
      <c r="AA50" s="1700"/>
      <c r="AB50" s="1700"/>
      <c r="AC50" s="1700"/>
      <c r="AD50" s="1700"/>
      <c r="AE50" s="1700"/>
      <c r="AF50" s="1700"/>
      <c r="AG50" s="1700"/>
      <c r="AH50" s="1700"/>
      <c r="AI50" s="1700"/>
      <c r="AJ50" s="1700"/>
      <c r="AK50" s="1700"/>
      <c r="AL50" s="1700"/>
      <c r="AM50" s="1700"/>
      <c r="AN50" s="1700"/>
      <c r="AO50" s="1700"/>
      <c r="AP50" s="1700"/>
      <c r="AQ50" s="1700"/>
      <c r="AR50" s="1700"/>
      <c r="AS50" s="1700"/>
      <c r="AT50" s="1700"/>
      <c r="AU50" s="1700"/>
      <c r="AV50" s="1700"/>
      <c r="AW50" s="1700"/>
      <c r="AX50" s="1700"/>
      <c r="AY50" s="1700"/>
      <c r="AZ50" s="1700"/>
      <c r="BA50" s="1700"/>
      <c r="BB50" s="1700"/>
      <c r="BC50" s="1700"/>
      <c r="BD50" s="1700"/>
      <c r="BE50" s="1700"/>
      <c r="BF50" s="1700"/>
      <c r="BG50" s="1700"/>
      <c r="BH50" s="1700"/>
      <c r="BI50" s="1700"/>
      <c r="BJ50" s="1700"/>
      <c r="BK50" s="1700"/>
    </row>
    <row r="51" spans="2:63" s="91" customFormat="1" ht="15.75">
      <c r="B51" s="1717"/>
      <c r="C51" s="1699"/>
      <c r="D51" s="1699"/>
      <c r="E51" s="1699"/>
      <c r="F51" s="1699"/>
      <c r="G51" s="1699"/>
      <c r="H51" s="1699"/>
      <c r="I51" s="1699"/>
      <c r="J51" s="1699"/>
      <c r="K51" s="1699"/>
      <c r="L51" s="1699"/>
      <c r="M51" s="1699"/>
      <c r="N51" s="1699"/>
      <c r="O51" s="111"/>
      <c r="P51" s="1721"/>
      <c r="Q51" s="1721"/>
      <c r="R51" s="1718"/>
      <c r="S51" s="1718"/>
      <c r="T51" s="1697"/>
      <c r="U51" s="1697"/>
      <c r="V51" s="1792"/>
      <c r="W51" s="1792"/>
      <c r="X51" s="1697"/>
      <c r="Y51" s="1697"/>
      <c r="Z51" s="1712"/>
      <c r="AA51" s="1715"/>
      <c r="AB51" s="1715"/>
      <c r="AC51" s="1715"/>
      <c r="AD51" s="1715"/>
      <c r="AE51" s="1715"/>
      <c r="AF51" s="1715"/>
      <c r="AG51" s="1715"/>
      <c r="AH51" s="1697"/>
      <c r="AI51" s="1697"/>
      <c r="AJ51" s="1697"/>
      <c r="AK51" s="1697"/>
      <c r="AL51" s="1697"/>
      <c r="AM51" s="1697"/>
      <c r="AN51" s="1698"/>
      <c r="AO51" s="1713"/>
      <c r="AP51" s="1713"/>
      <c r="AQ51" s="1713"/>
      <c r="AR51" s="1697"/>
      <c r="AS51" s="1697"/>
      <c r="AT51" s="1720"/>
      <c r="AU51" s="1720"/>
      <c r="AV51" s="1720"/>
      <c r="AW51" s="1720"/>
      <c r="AX51" s="1720"/>
      <c r="AY51" s="1720"/>
      <c r="AZ51" s="1720"/>
      <c r="BA51" s="1720"/>
      <c r="BB51" s="1697"/>
      <c r="BC51" s="1697"/>
      <c r="BD51" s="1697"/>
      <c r="BE51" s="1697"/>
      <c r="BF51" s="1697"/>
      <c r="BG51" s="1697"/>
      <c r="BH51" s="1800"/>
      <c r="BI51" s="1801"/>
      <c r="BJ51" s="1801"/>
      <c r="BK51" s="1801"/>
    </row>
    <row r="52" spans="2:63" s="91" customFormat="1" ht="15.75">
      <c r="B52" s="1717"/>
      <c r="C52" s="1699"/>
      <c r="D52" s="1699"/>
      <c r="E52" s="1699"/>
      <c r="F52" s="1699"/>
      <c r="G52" s="1699"/>
      <c r="H52" s="1699"/>
      <c r="I52" s="1699"/>
      <c r="J52" s="1699"/>
      <c r="K52" s="1699"/>
      <c r="L52" s="1699"/>
      <c r="M52" s="1699"/>
      <c r="N52" s="1699"/>
      <c r="O52" s="111"/>
      <c r="P52" s="1721"/>
      <c r="Q52" s="1721"/>
      <c r="R52" s="1718"/>
      <c r="S52" s="1718"/>
      <c r="T52" s="1697"/>
      <c r="U52" s="1697"/>
      <c r="V52" s="1792"/>
      <c r="W52" s="1792"/>
      <c r="X52" s="1697"/>
      <c r="Y52" s="1697"/>
      <c r="Z52" s="1697"/>
      <c r="AA52" s="1697"/>
      <c r="AB52" s="1712"/>
      <c r="AC52" s="1713"/>
      <c r="AD52" s="1713"/>
      <c r="AE52" s="1713"/>
      <c r="AF52" s="1713"/>
      <c r="AG52" s="1713"/>
      <c r="AH52" s="1697"/>
      <c r="AI52" s="1697"/>
      <c r="AJ52" s="1697"/>
      <c r="AK52" s="1697"/>
      <c r="AL52" s="1697"/>
      <c r="AM52" s="1697"/>
      <c r="AN52" s="1713"/>
      <c r="AO52" s="1713"/>
      <c r="AP52" s="1713"/>
      <c r="AQ52" s="1713"/>
      <c r="AR52" s="1697"/>
      <c r="AS52" s="1697"/>
      <c r="AT52" s="1697"/>
      <c r="AU52" s="1697"/>
      <c r="AV52" s="1701"/>
      <c r="AW52" s="1701"/>
      <c r="AX52" s="1701"/>
      <c r="AY52" s="1701"/>
      <c r="AZ52" s="1701"/>
      <c r="BA52" s="1701"/>
      <c r="BB52" s="1697"/>
      <c r="BC52" s="1697"/>
      <c r="BD52" s="1697"/>
      <c r="BE52" s="1697"/>
      <c r="BF52" s="1697"/>
      <c r="BG52" s="1697"/>
      <c r="BH52" s="1801"/>
      <c r="BI52" s="1801"/>
      <c r="BJ52" s="1801"/>
      <c r="BK52" s="1801"/>
    </row>
    <row r="53" spans="2:63" s="91" customFormat="1" ht="15.75">
      <c r="B53" s="1717"/>
      <c r="C53" s="1699"/>
      <c r="D53" s="1699"/>
      <c r="E53" s="1699"/>
      <c r="F53" s="1699"/>
      <c r="G53" s="1699"/>
      <c r="H53" s="1699"/>
      <c r="I53" s="1699"/>
      <c r="J53" s="1699"/>
      <c r="K53" s="1699"/>
      <c r="L53" s="1699"/>
      <c r="M53" s="1699"/>
      <c r="N53" s="1699"/>
      <c r="O53" s="111"/>
      <c r="P53" s="1721"/>
      <c r="Q53" s="1721"/>
      <c r="R53" s="1718"/>
      <c r="S53" s="1718"/>
      <c r="T53" s="1697"/>
      <c r="U53" s="1697"/>
      <c r="V53" s="1792"/>
      <c r="W53" s="1792"/>
      <c r="X53" s="1697"/>
      <c r="Y53" s="1697"/>
      <c r="Z53" s="1697"/>
      <c r="AA53" s="1697"/>
      <c r="AB53" s="1697"/>
      <c r="AC53" s="1697"/>
      <c r="AD53" s="1697"/>
      <c r="AE53" s="1697"/>
      <c r="AF53" s="1697"/>
      <c r="AG53" s="1697"/>
      <c r="AH53" s="1697"/>
      <c r="AI53" s="1697"/>
      <c r="AJ53" s="1697"/>
      <c r="AK53" s="1697"/>
      <c r="AL53" s="1697"/>
      <c r="AM53" s="1697"/>
      <c r="AN53" s="1716"/>
      <c r="AO53" s="1716"/>
      <c r="AP53" s="1716"/>
      <c r="AQ53" s="1716"/>
      <c r="AR53" s="1697"/>
      <c r="AS53" s="1697"/>
      <c r="AT53" s="1697"/>
      <c r="AU53" s="1697"/>
      <c r="AV53" s="1714"/>
      <c r="AW53" s="1714"/>
      <c r="AX53" s="1697"/>
      <c r="AY53" s="1697"/>
      <c r="AZ53" s="1697"/>
      <c r="BA53" s="1697"/>
      <c r="BB53" s="1697"/>
      <c r="BC53" s="1697"/>
      <c r="BD53" s="1697"/>
      <c r="BE53" s="1697"/>
      <c r="BF53" s="1697"/>
      <c r="BG53" s="1697"/>
      <c r="BH53" s="1697"/>
      <c r="BI53" s="1697"/>
      <c r="BJ53" s="1697"/>
      <c r="BK53" s="1697"/>
    </row>
    <row r="54" spans="2:63" s="91" customFormat="1" ht="15.75">
      <c r="B54" s="1717"/>
      <c r="C54" s="1699"/>
      <c r="D54" s="1699"/>
      <c r="E54" s="1699"/>
      <c r="F54" s="1699"/>
      <c r="G54" s="1699"/>
      <c r="H54" s="1699"/>
      <c r="I54" s="1699"/>
      <c r="J54" s="1699"/>
      <c r="K54" s="1699"/>
      <c r="L54" s="1699"/>
      <c r="M54" s="1699"/>
      <c r="N54" s="1699"/>
      <c r="O54" s="111"/>
      <c r="P54" s="1721"/>
      <c r="Q54" s="1721"/>
      <c r="R54" s="1718"/>
      <c r="S54" s="1718"/>
      <c r="T54" s="1697"/>
      <c r="U54" s="1697"/>
      <c r="V54" s="1792"/>
      <c r="W54" s="1792"/>
      <c r="X54" s="1697"/>
      <c r="Y54" s="1697"/>
      <c r="Z54" s="1697"/>
      <c r="AA54" s="1697"/>
      <c r="AB54" s="1697"/>
      <c r="AC54" s="1697"/>
      <c r="AD54" s="1697"/>
      <c r="AE54" s="1697"/>
      <c r="AF54" s="1697"/>
      <c r="AG54" s="1697"/>
      <c r="AH54" s="1697"/>
      <c r="AI54" s="1697"/>
      <c r="AJ54" s="1697"/>
      <c r="AK54" s="1697"/>
      <c r="AL54" s="1697"/>
      <c r="AM54" s="1697"/>
      <c r="AN54" s="1716"/>
      <c r="AO54" s="1716"/>
      <c r="AP54" s="1716"/>
      <c r="AQ54" s="1716"/>
      <c r="AR54" s="1697"/>
      <c r="AS54" s="1697"/>
      <c r="AT54" s="1697"/>
      <c r="AU54" s="1697"/>
      <c r="AV54" s="1714"/>
      <c r="AW54" s="1714"/>
      <c r="AX54" s="1697"/>
      <c r="AY54" s="1697"/>
      <c r="AZ54" s="1697"/>
      <c r="BA54" s="1697"/>
      <c r="BB54" s="1697"/>
      <c r="BC54" s="1697"/>
      <c r="BD54" s="1697"/>
      <c r="BE54" s="1697"/>
      <c r="BF54" s="1697"/>
      <c r="BG54" s="1697"/>
      <c r="BH54" s="1697"/>
      <c r="BI54" s="1697"/>
      <c r="BJ54" s="1697"/>
      <c r="BK54" s="1697"/>
    </row>
    <row r="55" spans="2:63" s="91" customFormat="1" ht="15.75">
      <c r="B55" s="1717"/>
      <c r="C55" s="1699"/>
      <c r="D55" s="1699"/>
      <c r="E55" s="1699"/>
      <c r="F55" s="1699"/>
      <c r="G55" s="1699"/>
      <c r="H55" s="1699"/>
      <c r="I55" s="1699"/>
      <c r="J55" s="1699"/>
      <c r="K55" s="1699"/>
      <c r="L55" s="1699"/>
      <c r="M55" s="1699"/>
      <c r="N55" s="1699"/>
      <c r="O55" s="111"/>
      <c r="P55" s="1721"/>
      <c r="Q55" s="1721"/>
      <c r="R55" s="1718"/>
      <c r="S55" s="1718"/>
      <c r="T55" s="1697"/>
      <c r="U55" s="1697"/>
      <c r="V55" s="1792"/>
      <c r="W55" s="1792"/>
      <c r="X55" s="1697"/>
      <c r="Y55" s="1697"/>
      <c r="Z55" s="1697"/>
      <c r="AA55" s="1697"/>
      <c r="AB55" s="1697"/>
      <c r="AC55" s="1697"/>
      <c r="AD55" s="1697"/>
      <c r="AE55" s="1697"/>
      <c r="AF55" s="1697"/>
      <c r="AG55" s="1697"/>
      <c r="AH55" s="1697"/>
      <c r="AI55" s="1697"/>
      <c r="AJ55" s="1697"/>
      <c r="AK55" s="1697"/>
      <c r="AL55" s="1697"/>
      <c r="AM55" s="1697"/>
      <c r="AN55" s="1716"/>
      <c r="AO55" s="1716"/>
      <c r="AP55" s="1716"/>
      <c r="AQ55" s="1716"/>
      <c r="AR55" s="1697"/>
      <c r="AS55" s="1697"/>
      <c r="AT55" s="1697"/>
      <c r="AU55" s="1697"/>
      <c r="AV55" s="1714"/>
      <c r="AW55" s="1714"/>
      <c r="AX55" s="1697"/>
      <c r="AY55" s="1697"/>
      <c r="AZ55" s="1697"/>
      <c r="BA55" s="1697"/>
      <c r="BB55" s="1697"/>
      <c r="BC55" s="1697"/>
      <c r="BD55" s="1697"/>
      <c r="BE55" s="1697"/>
      <c r="BF55" s="1697"/>
      <c r="BG55" s="1697"/>
      <c r="BH55" s="1697"/>
      <c r="BI55" s="1697"/>
      <c r="BJ55" s="1697"/>
      <c r="BK55" s="1697"/>
    </row>
    <row r="56" spans="2:63" s="91" customFormat="1" ht="15.75" customHeight="1">
      <c r="B56" s="1717"/>
      <c r="C56" s="1699"/>
      <c r="D56" s="1699"/>
      <c r="E56" s="1699"/>
      <c r="F56" s="1699"/>
      <c r="G56" s="1699"/>
      <c r="H56" s="1699"/>
      <c r="I56" s="1699"/>
      <c r="J56" s="1699"/>
      <c r="K56" s="1699"/>
      <c r="L56" s="1699"/>
      <c r="M56" s="1699"/>
      <c r="N56" s="1699"/>
      <c r="O56" s="111"/>
      <c r="P56" s="1721"/>
      <c r="Q56" s="1721"/>
      <c r="R56" s="1718"/>
      <c r="S56" s="1718"/>
      <c r="T56" s="1697"/>
      <c r="U56" s="1697"/>
      <c r="V56" s="1792"/>
      <c r="W56" s="1792"/>
      <c r="X56" s="1697"/>
      <c r="Y56" s="1697"/>
      <c r="Z56" s="1697"/>
      <c r="AA56" s="1697"/>
      <c r="AB56" s="1697"/>
      <c r="AC56" s="1697"/>
      <c r="AD56" s="1697"/>
      <c r="AE56" s="1697"/>
      <c r="AF56" s="1697"/>
      <c r="AG56" s="1697"/>
      <c r="AH56" s="1697"/>
      <c r="AI56" s="1697"/>
      <c r="AJ56" s="1697"/>
      <c r="AK56" s="1697"/>
      <c r="AL56" s="1697"/>
      <c r="AM56" s="1697"/>
      <c r="AN56" s="1716"/>
      <c r="AO56" s="1716"/>
      <c r="AP56" s="1716"/>
      <c r="AQ56" s="1716"/>
      <c r="AR56" s="1697"/>
      <c r="AS56" s="1697"/>
      <c r="AT56" s="1697"/>
      <c r="AU56" s="1697"/>
      <c r="AV56" s="1714"/>
      <c r="AW56" s="1714"/>
      <c r="AX56" s="1697"/>
      <c r="AY56" s="1697"/>
      <c r="AZ56" s="1697"/>
      <c r="BA56" s="1697"/>
      <c r="BB56" s="1697"/>
      <c r="BC56" s="1697"/>
      <c r="BD56" s="1697"/>
      <c r="BE56" s="1697"/>
      <c r="BF56" s="1697"/>
      <c r="BG56" s="1697"/>
      <c r="BH56" s="1697"/>
      <c r="BI56" s="1697"/>
      <c r="BJ56" s="1697"/>
      <c r="BK56" s="1697"/>
    </row>
    <row r="57" spans="2:63" s="91" customFormat="1" ht="12.75">
      <c r="B57" s="88"/>
      <c r="C57" s="1662"/>
      <c r="D57" s="1662"/>
      <c r="E57" s="1662"/>
      <c r="F57" s="1662"/>
      <c r="G57" s="1662"/>
      <c r="H57" s="1662"/>
      <c r="I57" s="1662"/>
      <c r="J57" s="1662"/>
      <c r="K57" s="1662"/>
      <c r="L57" s="1662"/>
      <c r="M57" s="1662"/>
      <c r="N57" s="1662"/>
      <c r="O57" s="114"/>
      <c r="P57" s="1700"/>
      <c r="Q57" s="1700"/>
      <c r="R57" s="1700"/>
      <c r="S57" s="1700"/>
      <c r="T57" s="1700"/>
      <c r="U57" s="1700"/>
      <c r="V57" s="1700"/>
      <c r="W57" s="1700"/>
      <c r="X57" s="1700"/>
      <c r="Y57" s="1700"/>
      <c r="Z57" s="1700"/>
      <c r="AA57" s="1700"/>
      <c r="AB57" s="1700"/>
      <c r="AC57" s="1700"/>
      <c r="AD57" s="1700"/>
      <c r="AE57" s="1700"/>
      <c r="AF57" s="1700"/>
      <c r="AG57" s="1700"/>
      <c r="AH57" s="1700"/>
      <c r="AI57" s="1700"/>
      <c r="AJ57" s="1700"/>
      <c r="AK57" s="1700"/>
      <c r="AL57" s="1700"/>
      <c r="AM57" s="1700"/>
      <c r="AN57" s="1700"/>
      <c r="AO57" s="1700"/>
      <c r="AP57" s="1700"/>
      <c r="AQ57" s="1700"/>
      <c r="AR57" s="1700"/>
      <c r="AS57" s="1700"/>
      <c r="AT57" s="1700"/>
      <c r="AU57" s="1700"/>
      <c r="AV57" s="1700"/>
      <c r="AW57" s="1700"/>
      <c r="AX57" s="1700"/>
      <c r="AY57" s="1700"/>
      <c r="AZ57" s="1700"/>
      <c r="BA57" s="1700"/>
      <c r="BB57" s="1700"/>
      <c r="BC57" s="1700"/>
      <c r="BD57" s="1700"/>
      <c r="BE57" s="1700"/>
      <c r="BF57" s="1700"/>
      <c r="BG57" s="1700"/>
      <c r="BH57" s="1700"/>
      <c r="BI57" s="1700"/>
      <c r="BJ57" s="1700"/>
      <c r="BK57" s="1700"/>
    </row>
    <row r="58" spans="2:63" s="91" customFormat="1" ht="12.75">
      <c r="B58" s="88"/>
      <c r="C58" s="1662"/>
      <c r="D58" s="1662"/>
      <c r="E58" s="1662"/>
      <c r="F58" s="1662"/>
      <c r="G58" s="1662"/>
      <c r="H58" s="1662"/>
      <c r="I58" s="1662"/>
      <c r="J58" s="1662"/>
      <c r="K58" s="1662"/>
      <c r="L58" s="1662"/>
      <c r="M58" s="1662"/>
      <c r="N58" s="1662"/>
      <c r="O58" s="114"/>
      <c r="P58" s="1700"/>
      <c r="Q58" s="1700"/>
      <c r="R58" s="1700"/>
      <c r="S58" s="1700"/>
      <c r="T58" s="1700"/>
      <c r="U58" s="1700"/>
      <c r="V58" s="1700"/>
      <c r="W58" s="1700"/>
      <c r="X58" s="1700"/>
      <c r="Y58" s="1700"/>
      <c r="Z58" s="1700"/>
      <c r="AA58" s="1700"/>
      <c r="AB58" s="1700"/>
      <c r="AC58" s="1700"/>
      <c r="AD58" s="1700"/>
      <c r="AE58" s="1700"/>
      <c r="AF58" s="1700"/>
      <c r="AG58" s="1700"/>
      <c r="AH58" s="1700"/>
      <c r="AI58" s="1700"/>
      <c r="AJ58" s="1700"/>
      <c r="AK58" s="1700"/>
      <c r="AL58" s="1700"/>
      <c r="AM58" s="1700"/>
      <c r="AN58" s="1700"/>
      <c r="AO58" s="1700"/>
      <c r="AP58" s="1700"/>
      <c r="AQ58" s="1700"/>
      <c r="AR58" s="1700"/>
      <c r="AS58" s="1700"/>
      <c r="AT58" s="1700"/>
      <c r="AU58" s="1700"/>
      <c r="AV58" s="1700"/>
      <c r="AW58" s="1700"/>
      <c r="AX58" s="1700"/>
      <c r="AY58" s="1700"/>
      <c r="AZ58" s="1700"/>
      <c r="BA58" s="1700"/>
      <c r="BB58" s="1700"/>
      <c r="BC58" s="1700"/>
      <c r="BD58" s="1700"/>
      <c r="BE58" s="1700"/>
      <c r="BF58" s="1700"/>
      <c r="BG58" s="1700"/>
      <c r="BH58" s="1700"/>
      <c r="BI58" s="1700"/>
      <c r="BJ58" s="1700"/>
      <c r="BK58" s="1700"/>
    </row>
    <row r="59" spans="2:63" s="91" customFormat="1" ht="12.75">
      <c r="B59" s="88"/>
      <c r="C59" s="1662"/>
      <c r="D59" s="1662"/>
      <c r="E59" s="1662"/>
      <c r="F59" s="1662"/>
      <c r="G59" s="1662"/>
      <c r="H59" s="1662"/>
      <c r="I59" s="1662"/>
      <c r="J59" s="1662"/>
      <c r="K59" s="1662"/>
      <c r="L59" s="1662"/>
      <c r="M59" s="1662"/>
      <c r="N59" s="1662"/>
      <c r="O59" s="114"/>
      <c r="P59" s="1700"/>
      <c r="Q59" s="1700"/>
      <c r="R59" s="1700"/>
      <c r="S59" s="1700"/>
      <c r="T59" s="1700"/>
      <c r="U59" s="1700"/>
      <c r="V59" s="1700"/>
      <c r="W59" s="1700"/>
      <c r="X59" s="1700"/>
      <c r="Y59" s="1700"/>
      <c r="Z59" s="1700"/>
      <c r="AA59" s="1700"/>
      <c r="AB59" s="1700"/>
      <c r="AC59" s="1700"/>
      <c r="AD59" s="1700"/>
      <c r="AE59" s="1700"/>
      <c r="AF59" s="1700"/>
      <c r="AG59" s="1700"/>
      <c r="AH59" s="1700"/>
      <c r="AI59" s="1700"/>
      <c r="AJ59" s="1700"/>
      <c r="AK59" s="1700"/>
      <c r="AL59" s="1700"/>
      <c r="AM59" s="1700"/>
      <c r="AN59" s="1700"/>
      <c r="AO59" s="1700"/>
      <c r="AP59" s="1700"/>
      <c r="AQ59" s="1700"/>
      <c r="AR59" s="1700"/>
      <c r="AS59" s="1700"/>
      <c r="AT59" s="1700"/>
      <c r="AU59" s="1700"/>
      <c r="AV59" s="1700"/>
      <c r="AW59" s="1700"/>
      <c r="AX59" s="1700"/>
      <c r="AY59" s="1700"/>
      <c r="AZ59" s="1700"/>
      <c r="BA59" s="1700"/>
      <c r="BB59" s="1700"/>
      <c r="BC59" s="1700"/>
      <c r="BD59" s="1700"/>
      <c r="BE59" s="1700"/>
      <c r="BF59" s="1700"/>
      <c r="BG59" s="1700"/>
      <c r="BH59" s="1700"/>
      <c r="BI59" s="1700"/>
      <c r="BJ59" s="1700"/>
      <c r="BK59" s="1700"/>
    </row>
    <row r="60" spans="2:63" s="91" customFormat="1" ht="12.75">
      <c r="B60" s="88"/>
      <c r="C60" s="1662"/>
      <c r="D60" s="1662"/>
      <c r="E60" s="1662"/>
      <c r="F60" s="1662"/>
      <c r="G60" s="1662"/>
      <c r="H60" s="1662"/>
      <c r="I60" s="1662"/>
      <c r="J60" s="1662"/>
      <c r="K60" s="1662"/>
      <c r="L60" s="1662"/>
      <c r="M60" s="1662"/>
      <c r="N60" s="1662"/>
      <c r="O60" s="114"/>
      <c r="P60" s="1700"/>
      <c r="Q60" s="1700"/>
      <c r="R60" s="1700"/>
      <c r="S60" s="1700"/>
      <c r="T60" s="1700"/>
      <c r="U60" s="1700"/>
      <c r="V60" s="1700"/>
      <c r="W60" s="1700"/>
      <c r="X60" s="1700"/>
      <c r="Y60" s="1700"/>
      <c r="Z60" s="1700"/>
      <c r="AA60" s="1700"/>
      <c r="AB60" s="1700"/>
      <c r="AC60" s="1700"/>
      <c r="AD60" s="1700"/>
      <c r="AE60" s="1700"/>
      <c r="AF60" s="1700"/>
      <c r="AG60" s="1700"/>
      <c r="AH60" s="1700"/>
      <c r="AI60" s="1700"/>
      <c r="AJ60" s="1700"/>
      <c r="AK60" s="1700"/>
      <c r="AL60" s="1700"/>
      <c r="AM60" s="1700"/>
      <c r="AN60" s="1700"/>
      <c r="AO60" s="1700"/>
      <c r="AP60" s="1700"/>
      <c r="AQ60" s="1700"/>
      <c r="AR60" s="1700"/>
      <c r="AS60" s="1700"/>
      <c r="AT60" s="1700"/>
      <c r="AU60" s="1700"/>
      <c r="AV60" s="1700"/>
      <c r="AW60" s="1700"/>
      <c r="AX60" s="1700"/>
      <c r="AY60" s="1700"/>
      <c r="AZ60" s="1700"/>
      <c r="BA60" s="1700"/>
      <c r="BB60" s="1700"/>
      <c r="BC60" s="1700"/>
      <c r="BD60" s="1700"/>
      <c r="BE60" s="1700"/>
      <c r="BF60" s="1700"/>
      <c r="BG60" s="1700"/>
      <c r="BH60" s="1700"/>
      <c r="BI60" s="1700"/>
      <c r="BJ60" s="1700"/>
      <c r="BK60" s="1700"/>
    </row>
    <row r="61" spans="2:63" s="91" customFormat="1" ht="12.75">
      <c r="B61" s="88"/>
      <c r="C61" s="1662"/>
      <c r="D61" s="1662"/>
      <c r="E61" s="1662"/>
      <c r="F61" s="1662"/>
      <c r="G61" s="1662"/>
      <c r="H61" s="1662"/>
      <c r="I61" s="1662"/>
      <c r="J61" s="1662"/>
      <c r="K61" s="1662"/>
      <c r="L61" s="1662"/>
      <c r="M61" s="1662"/>
      <c r="N61" s="1662"/>
      <c r="O61" s="114"/>
      <c r="P61" s="1700"/>
      <c r="Q61" s="1700"/>
      <c r="R61" s="1700"/>
      <c r="S61" s="1700"/>
      <c r="T61" s="1700"/>
      <c r="U61" s="1700"/>
      <c r="V61" s="1700"/>
      <c r="W61" s="1700"/>
      <c r="X61" s="1700"/>
      <c r="Y61" s="1700"/>
      <c r="Z61" s="1700"/>
      <c r="AA61" s="1700"/>
      <c r="AB61" s="1700"/>
      <c r="AC61" s="1700"/>
      <c r="AD61" s="1700"/>
      <c r="AE61" s="1700"/>
      <c r="AF61" s="1700"/>
      <c r="AG61" s="1700"/>
      <c r="AH61" s="1700"/>
      <c r="AI61" s="1700"/>
      <c r="AJ61" s="1700"/>
      <c r="AK61" s="1700"/>
      <c r="AL61" s="1700"/>
      <c r="AM61" s="1700"/>
      <c r="AN61" s="1700"/>
      <c r="AO61" s="1700"/>
      <c r="AP61" s="1700"/>
      <c r="AQ61" s="1700"/>
      <c r="AR61" s="1700"/>
      <c r="AS61" s="1700"/>
      <c r="AT61" s="1700"/>
      <c r="AU61" s="1700"/>
      <c r="AV61" s="1700"/>
      <c r="AW61" s="1700"/>
      <c r="AX61" s="1700"/>
      <c r="AY61" s="1700"/>
      <c r="AZ61" s="1700"/>
      <c r="BA61" s="1700"/>
      <c r="BB61" s="1700"/>
      <c r="BC61" s="1700"/>
      <c r="BD61" s="1700"/>
      <c r="BE61" s="1700"/>
      <c r="BF61" s="1700"/>
      <c r="BG61" s="1700"/>
      <c r="BH61" s="1700"/>
      <c r="BI61" s="1700"/>
      <c r="BJ61" s="1700"/>
      <c r="BK61" s="1700"/>
    </row>
    <row r="62" spans="2:63" s="91" customFormat="1" ht="12.75">
      <c r="B62" s="88"/>
      <c r="C62" s="1662"/>
      <c r="D62" s="1662"/>
      <c r="E62" s="1662"/>
      <c r="F62" s="1662"/>
      <c r="G62" s="1662"/>
      <c r="H62" s="1662"/>
      <c r="I62" s="1662"/>
      <c r="J62" s="1662"/>
      <c r="K62" s="1662"/>
      <c r="L62" s="1662"/>
      <c r="M62" s="1662"/>
      <c r="N62" s="1662"/>
      <c r="O62" s="114"/>
      <c r="P62" s="1700"/>
      <c r="Q62" s="1700"/>
      <c r="R62" s="1700"/>
      <c r="S62" s="1700"/>
      <c r="T62" s="1700"/>
      <c r="U62" s="1700"/>
      <c r="V62" s="1700"/>
      <c r="W62" s="1700"/>
      <c r="X62" s="1700"/>
      <c r="Y62" s="1700"/>
      <c r="Z62" s="1700"/>
      <c r="AA62" s="1700"/>
      <c r="AB62" s="1700"/>
      <c r="AC62" s="1700"/>
      <c r="AD62" s="1700"/>
      <c r="AE62" s="1700"/>
      <c r="AF62" s="1700"/>
      <c r="AG62" s="1700"/>
      <c r="AH62" s="1700"/>
      <c r="AI62" s="1700"/>
      <c r="AJ62" s="1700"/>
      <c r="AK62" s="1700"/>
      <c r="AL62" s="1700"/>
      <c r="AM62" s="1700"/>
      <c r="AN62" s="1700"/>
      <c r="AO62" s="1700"/>
      <c r="AP62" s="1700"/>
      <c r="AQ62" s="1700"/>
      <c r="AR62" s="1700"/>
      <c r="AS62" s="1700"/>
      <c r="AT62" s="1700"/>
      <c r="AU62" s="1700"/>
      <c r="AV62" s="1700"/>
      <c r="AW62" s="1700"/>
      <c r="AX62" s="1700"/>
      <c r="AY62" s="1700"/>
      <c r="AZ62" s="1700"/>
      <c r="BA62" s="1700"/>
      <c r="BB62" s="1700"/>
      <c r="BC62" s="1700"/>
      <c r="BD62" s="1700"/>
      <c r="BE62" s="1700"/>
      <c r="BF62" s="1700"/>
      <c r="BG62" s="1700"/>
      <c r="BH62" s="1700"/>
      <c r="BI62" s="1700"/>
      <c r="BJ62" s="1700"/>
      <c r="BK62" s="1700"/>
    </row>
    <row r="63" spans="2:63" s="91" customFormat="1" ht="12.75">
      <c r="B63" s="88"/>
      <c r="C63" s="1662"/>
      <c r="D63" s="1662"/>
      <c r="E63" s="1662"/>
      <c r="F63" s="1662"/>
      <c r="G63" s="1662"/>
      <c r="H63" s="1662"/>
      <c r="I63" s="1662"/>
      <c r="J63" s="1662"/>
      <c r="K63" s="1662"/>
      <c r="L63" s="1662"/>
      <c r="M63" s="1662"/>
      <c r="N63" s="1662"/>
      <c r="O63" s="114"/>
      <c r="P63" s="1700"/>
      <c r="Q63" s="1700"/>
      <c r="R63" s="1700"/>
      <c r="S63" s="1700"/>
      <c r="T63" s="1700"/>
      <c r="U63" s="1700"/>
      <c r="V63" s="1700"/>
      <c r="W63" s="1700"/>
      <c r="X63" s="1700"/>
      <c r="Y63" s="1700"/>
      <c r="Z63" s="1700"/>
      <c r="AA63" s="1700"/>
      <c r="AB63" s="1700"/>
      <c r="AC63" s="1700"/>
      <c r="AD63" s="1700"/>
      <c r="AE63" s="1700"/>
      <c r="AF63" s="1700"/>
      <c r="AG63" s="1700"/>
      <c r="AH63" s="1700"/>
      <c r="AI63" s="1700"/>
      <c r="AJ63" s="1700"/>
      <c r="AK63" s="1700"/>
      <c r="AL63" s="1700"/>
      <c r="AM63" s="1700"/>
      <c r="AN63" s="1700"/>
      <c r="AO63" s="1700"/>
      <c r="AP63" s="1700"/>
      <c r="AQ63" s="1700"/>
      <c r="AR63" s="1700"/>
      <c r="AS63" s="1700"/>
      <c r="AT63" s="1700"/>
      <c r="AU63" s="1700"/>
      <c r="AV63" s="1700"/>
      <c r="AW63" s="1700"/>
      <c r="AX63" s="1700"/>
      <c r="AY63" s="1700"/>
      <c r="AZ63" s="1700"/>
      <c r="BA63" s="1700"/>
      <c r="BB63" s="1700"/>
      <c r="BC63" s="1700"/>
      <c r="BD63" s="1700"/>
      <c r="BE63" s="1700"/>
      <c r="BF63" s="1700"/>
      <c r="BG63" s="1700"/>
      <c r="BH63" s="1700"/>
      <c r="BI63" s="1700"/>
      <c r="BJ63" s="1700"/>
      <c r="BK63" s="1700"/>
    </row>
    <row r="64" spans="2:63" s="91" customFormat="1" ht="12.75">
      <c r="B64" s="88"/>
      <c r="C64" s="1662"/>
      <c r="D64" s="1662"/>
      <c r="E64" s="1662"/>
      <c r="F64" s="1662"/>
      <c r="G64" s="1662"/>
      <c r="H64" s="1662"/>
      <c r="I64" s="1662"/>
      <c r="J64" s="1662"/>
      <c r="K64" s="1662"/>
      <c r="L64" s="1662"/>
      <c r="M64" s="1662"/>
      <c r="N64" s="1662"/>
      <c r="O64" s="114"/>
      <c r="P64" s="1700"/>
      <c r="Q64" s="1700"/>
      <c r="R64" s="1700"/>
      <c r="S64" s="1700"/>
      <c r="T64" s="1700"/>
      <c r="U64" s="1700"/>
      <c r="V64" s="1700"/>
      <c r="W64" s="1700"/>
      <c r="X64" s="1700"/>
      <c r="Y64" s="1700"/>
      <c r="Z64" s="1700"/>
      <c r="AA64" s="1700"/>
      <c r="AB64" s="1700"/>
      <c r="AC64" s="1700"/>
      <c r="AD64" s="1700"/>
      <c r="AE64" s="1700"/>
      <c r="AF64" s="1700"/>
      <c r="AG64" s="1700"/>
      <c r="AH64" s="1700"/>
      <c r="AI64" s="1700"/>
      <c r="AJ64" s="1700"/>
      <c r="AK64" s="1700"/>
      <c r="AL64" s="1700"/>
      <c r="AM64" s="1700"/>
      <c r="AN64" s="1700"/>
      <c r="AO64" s="1700"/>
      <c r="AP64" s="1700"/>
      <c r="AQ64" s="1700"/>
      <c r="AR64" s="1700"/>
      <c r="AS64" s="1700"/>
      <c r="AT64" s="1700"/>
      <c r="AU64" s="1700"/>
      <c r="AV64" s="1700"/>
      <c r="AW64" s="1700"/>
      <c r="AX64" s="1700"/>
      <c r="AY64" s="1700"/>
      <c r="AZ64" s="1700"/>
      <c r="BA64" s="1700"/>
      <c r="BB64" s="1700"/>
      <c r="BC64" s="1700"/>
      <c r="BD64" s="1700"/>
      <c r="BE64" s="1700"/>
      <c r="BF64" s="1700"/>
      <c r="BG64" s="1700"/>
      <c r="BH64" s="1700"/>
      <c r="BI64" s="1700"/>
      <c r="BJ64" s="1700"/>
      <c r="BK64" s="1700"/>
    </row>
    <row r="65" spans="2:63" s="91" customFormat="1" ht="15.75">
      <c r="B65" s="88"/>
      <c r="C65" s="1668"/>
      <c r="D65" s="1668"/>
      <c r="E65" s="1668"/>
      <c r="F65" s="1668"/>
      <c r="G65" s="1668"/>
      <c r="H65" s="1668"/>
      <c r="I65" s="1668"/>
      <c r="J65" s="1668"/>
      <c r="K65" s="1668"/>
      <c r="L65" s="1668"/>
      <c r="M65" s="1668"/>
      <c r="N65" s="1668"/>
      <c r="O65" s="115"/>
      <c r="P65" s="1700"/>
      <c r="Q65" s="1700"/>
      <c r="R65" s="1700"/>
      <c r="S65" s="1700"/>
      <c r="T65" s="1700"/>
      <c r="U65" s="1700"/>
      <c r="V65" s="1700"/>
      <c r="W65" s="1700"/>
      <c r="X65" s="1700"/>
      <c r="Y65" s="1700"/>
      <c r="Z65" s="1700"/>
      <c r="AA65" s="1700"/>
      <c r="AB65" s="1700"/>
      <c r="AC65" s="1700"/>
      <c r="AD65" s="1700"/>
      <c r="AE65" s="1700"/>
      <c r="AF65" s="1700"/>
      <c r="AG65" s="1700"/>
      <c r="AH65" s="1700"/>
      <c r="AI65" s="1700"/>
      <c r="AJ65" s="1700"/>
      <c r="AK65" s="1700"/>
      <c r="AL65" s="1700"/>
      <c r="AM65" s="1700"/>
      <c r="AN65" s="1700"/>
      <c r="AO65" s="1700"/>
      <c r="AP65" s="1700"/>
      <c r="AQ65" s="1700"/>
      <c r="AR65" s="1700"/>
      <c r="AS65" s="1700"/>
      <c r="AT65" s="1700"/>
      <c r="AU65" s="1700"/>
      <c r="AV65" s="1700"/>
      <c r="AW65" s="1700"/>
      <c r="AX65" s="1700"/>
      <c r="AY65" s="1700"/>
      <c r="AZ65" s="1700"/>
      <c r="BA65" s="1700"/>
      <c r="BB65" s="1700"/>
      <c r="BC65" s="1700"/>
      <c r="BD65" s="1700"/>
      <c r="BE65" s="1700"/>
      <c r="BF65" s="1700"/>
      <c r="BG65" s="1700"/>
      <c r="BH65" s="1700"/>
      <c r="BI65" s="1700"/>
      <c r="BJ65" s="1700"/>
      <c r="BK65" s="1700"/>
    </row>
    <row r="66" spans="2:63" s="91" customFormat="1" ht="12.75">
      <c r="B66" s="88"/>
      <c r="C66" s="1662"/>
      <c r="D66" s="1662"/>
      <c r="E66" s="1662"/>
      <c r="F66" s="1662"/>
      <c r="G66" s="1662"/>
      <c r="H66" s="1662"/>
      <c r="I66" s="1662"/>
      <c r="J66" s="1662"/>
      <c r="K66" s="1662"/>
      <c r="L66" s="1662"/>
      <c r="M66" s="1662"/>
      <c r="N66" s="1662"/>
      <c r="O66" s="114"/>
      <c r="P66" s="1700"/>
      <c r="Q66" s="1700"/>
      <c r="R66" s="1700"/>
      <c r="S66" s="1700"/>
      <c r="T66" s="1700"/>
      <c r="U66" s="1700"/>
      <c r="V66" s="1700"/>
      <c r="W66" s="1700"/>
      <c r="X66" s="1700"/>
      <c r="Y66" s="1700"/>
      <c r="Z66" s="1700"/>
      <c r="AA66" s="1700"/>
      <c r="AB66" s="1700"/>
      <c r="AC66" s="1700"/>
      <c r="AD66" s="1700"/>
      <c r="AE66" s="1700"/>
      <c r="AF66" s="1700"/>
      <c r="AG66" s="1700"/>
      <c r="AH66" s="1700"/>
      <c r="AI66" s="1700"/>
      <c r="AJ66" s="1700"/>
      <c r="AK66" s="1700"/>
      <c r="AL66" s="1700"/>
      <c r="AM66" s="1700"/>
      <c r="AN66" s="1700"/>
      <c r="AO66" s="1700"/>
      <c r="AP66" s="1700"/>
      <c r="AQ66" s="1700"/>
      <c r="AR66" s="1700"/>
      <c r="AS66" s="1700"/>
      <c r="AT66" s="1700"/>
      <c r="AU66" s="1700"/>
      <c r="AV66" s="1700"/>
      <c r="AW66" s="1700"/>
      <c r="AX66" s="1700"/>
      <c r="AY66" s="1700"/>
      <c r="AZ66" s="1700"/>
      <c r="BA66" s="1700"/>
      <c r="BB66" s="1700"/>
      <c r="BC66" s="1700"/>
      <c r="BD66" s="1700"/>
      <c r="BE66" s="1700"/>
      <c r="BF66" s="1700"/>
      <c r="BG66" s="1700"/>
      <c r="BH66" s="1700"/>
      <c r="BI66" s="1700"/>
      <c r="BJ66" s="1700"/>
      <c r="BK66" s="1700"/>
    </row>
    <row r="67" spans="2:63" s="91" customFormat="1" ht="12.75">
      <c r="B67" s="88"/>
      <c r="C67" s="1662"/>
      <c r="D67" s="1662"/>
      <c r="E67" s="1662"/>
      <c r="F67" s="1662"/>
      <c r="G67" s="1662"/>
      <c r="H67" s="1662"/>
      <c r="I67" s="1662"/>
      <c r="J67" s="1662"/>
      <c r="K67" s="1662"/>
      <c r="L67" s="1662"/>
      <c r="M67" s="1662"/>
      <c r="N67" s="1662"/>
      <c r="O67" s="114"/>
      <c r="P67" s="1700"/>
      <c r="Q67" s="1700"/>
      <c r="R67" s="1700"/>
      <c r="S67" s="1700"/>
      <c r="T67" s="1700"/>
      <c r="U67" s="1700"/>
      <c r="V67" s="1700"/>
      <c r="W67" s="1700"/>
      <c r="X67" s="1700"/>
      <c r="Y67" s="1700"/>
      <c r="Z67" s="1700"/>
      <c r="AA67" s="1700"/>
      <c r="AB67" s="1700"/>
      <c r="AC67" s="1700"/>
      <c r="AD67" s="1700"/>
      <c r="AE67" s="1700"/>
      <c r="AF67" s="1700"/>
      <c r="AG67" s="1700"/>
      <c r="AH67" s="1700"/>
      <c r="AI67" s="1700"/>
      <c r="AJ67" s="1700"/>
      <c r="AK67" s="1700"/>
      <c r="AL67" s="1700"/>
      <c r="AM67" s="1700"/>
      <c r="AN67" s="1700"/>
      <c r="AO67" s="1700"/>
      <c r="AP67" s="1700"/>
      <c r="AQ67" s="1700"/>
      <c r="AR67" s="1700"/>
      <c r="AS67" s="1700"/>
      <c r="AT67" s="1700"/>
      <c r="AU67" s="1700"/>
      <c r="AV67" s="1700"/>
      <c r="AW67" s="1700"/>
      <c r="AX67" s="1700"/>
      <c r="AY67" s="1700"/>
      <c r="AZ67" s="1700"/>
      <c r="BA67" s="1700"/>
      <c r="BB67" s="1700"/>
      <c r="BC67" s="1700"/>
      <c r="BD67" s="1700"/>
      <c r="BE67" s="1700"/>
      <c r="BF67" s="1700"/>
      <c r="BG67" s="1700"/>
      <c r="BH67" s="1700"/>
      <c r="BI67" s="1700"/>
      <c r="BJ67" s="1700"/>
      <c r="BK67" s="1700"/>
    </row>
    <row r="68" spans="2:63" s="91" customFormat="1" ht="12.75">
      <c r="B68" s="88"/>
      <c r="C68" s="1662"/>
      <c r="D68" s="1662"/>
      <c r="E68" s="1662"/>
      <c r="F68" s="1662"/>
      <c r="G68" s="1662"/>
      <c r="H68" s="1662"/>
      <c r="I68" s="1662"/>
      <c r="J68" s="1662"/>
      <c r="K68" s="1662"/>
      <c r="L68" s="1662"/>
      <c r="M68" s="1662"/>
      <c r="N68" s="1662"/>
      <c r="O68" s="114"/>
      <c r="P68" s="1700"/>
      <c r="Q68" s="1700"/>
      <c r="R68" s="1700"/>
      <c r="S68" s="1700"/>
      <c r="T68" s="1700"/>
      <c r="U68" s="1700"/>
      <c r="V68" s="1700"/>
      <c r="W68" s="1700"/>
      <c r="X68" s="1700"/>
      <c r="Y68" s="1700"/>
      <c r="Z68" s="1700"/>
      <c r="AA68" s="1700"/>
      <c r="AB68" s="1700"/>
      <c r="AC68" s="1700"/>
      <c r="AD68" s="1700"/>
      <c r="AE68" s="1700"/>
      <c r="AF68" s="1700"/>
      <c r="AG68" s="1700"/>
      <c r="AH68" s="1700"/>
      <c r="AI68" s="1700"/>
      <c r="AJ68" s="1700"/>
      <c r="AK68" s="1700"/>
      <c r="AL68" s="1700"/>
      <c r="AM68" s="1700"/>
      <c r="AN68" s="1700"/>
      <c r="AO68" s="1700"/>
      <c r="AP68" s="1700"/>
      <c r="AQ68" s="1700"/>
      <c r="AR68" s="1700"/>
      <c r="AS68" s="1700"/>
      <c r="AT68" s="1700"/>
      <c r="AU68" s="1700"/>
      <c r="AV68" s="1700"/>
      <c r="AW68" s="1700"/>
      <c r="AX68" s="1700"/>
      <c r="AY68" s="1700"/>
      <c r="AZ68" s="1700"/>
      <c r="BA68" s="1700"/>
      <c r="BB68" s="1700"/>
      <c r="BC68" s="1700"/>
      <c r="BD68" s="1700"/>
      <c r="BE68" s="1700"/>
      <c r="BF68" s="1700"/>
      <c r="BG68" s="1700"/>
      <c r="BH68" s="1700"/>
      <c r="BI68" s="1700"/>
      <c r="BJ68" s="1700"/>
      <c r="BK68" s="1700"/>
    </row>
    <row r="69" spans="2:63" s="91" customFormat="1" ht="12.75">
      <c r="B69" s="88"/>
      <c r="C69" s="1662"/>
      <c r="D69" s="1662"/>
      <c r="E69" s="1662"/>
      <c r="F69" s="1662"/>
      <c r="G69" s="1662"/>
      <c r="H69" s="1662"/>
      <c r="I69" s="1662"/>
      <c r="J69" s="1662"/>
      <c r="K69" s="1662"/>
      <c r="L69" s="1662"/>
      <c r="M69" s="1662"/>
      <c r="N69" s="1662"/>
      <c r="O69" s="114"/>
      <c r="P69" s="1700"/>
      <c r="Q69" s="1700"/>
      <c r="R69" s="1700"/>
      <c r="S69" s="1700"/>
      <c r="T69" s="1700"/>
      <c r="U69" s="1700"/>
      <c r="V69" s="1700"/>
      <c r="W69" s="1700"/>
      <c r="X69" s="1700"/>
      <c r="Y69" s="1700"/>
      <c r="Z69" s="1700"/>
      <c r="AA69" s="1700"/>
      <c r="AB69" s="1700"/>
      <c r="AC69" s="1700"/>
      <c r="AD69" s="1700"/>
      <c r="AE69" s="1700"/>
      <c r="AF69" s="1700"/>
      <c r="AG69" s="1700"/>
      <c r="AH69" s="1700"/>
      <c r="AI69" s="1700"/>
      <c r="AJ69" s="1700"/>
      <c r="AK69" s="1700"/>
      <c r="AL69" s="1700"/>
      <c r="AM69" s="1700"/>
      <c r="AN69" s="1700"/>
      <c r="AO69" s="1700"/>
      <c r="AP69" s="1700"/>
      <c r="AQ69" s="1700"/>
      <c r="AR69" s="1700"/>
      <c r="AS69" s="1700"/>
      <c r="AT69" s="1700"/>
      <c r="AU69" s="1700"/>
      <c r="AV69" s="1700"/>
      <c r="AW69" s="1700"/>
      <c r="AX69" s="1700"/>
      <c r="AY69" s="1700"/>
      <c r="AZ69" s="1700"/>
      <c r="BA69" s="1700"/>
      <c r="BB69" s="1700"/>
      <c r="BC69" s="1700"/>
      <c r="BD69" s="1700"/>
      <c r="BE69" s="1700"/>
      <c r="BF69" s="1700"/>
      <c r="BG69" s="1700"/>
      <c r="BH69" s="1700"/>
      <c r="BI69" s="1700"/>
      <c r="BJ69" s="1700"/>
      <c r="BK69" s="1700"/>
    </row>
    <row r="70" spans="2:63" s="91" customFormat="1" ht="12.75">
      <c r="B70" s="88"/>
      <c r="C70" s="1662"/>
      <c r="D70" s="1662"/>
      <c r="E70" s="1662"/>
      <c r="F70" s="1662"/>
      <c r="G70" s="1662"/>
      <c r="H70" s="1662"/>
      <c r="I70" s="1662"/>
      <c r="J70" s="1662"/>
      <c r="K70" s="1662"/>
      <c r="L70" s="1662"/>
      <c r="M70" s="1662"/>
      <c r="N70" s="1662"/>
      <c r="O70" s="114"/>
      <c r="P70" s="1700"/>
      <c r="Q70" s="1700"/>
      <c r="R70" s="1700"/>
      <c r="S70" s="1700"/>
      <c r="T70" s="1700"/>
      <c r="U70" s="1700"/>
      <c r="V70" s="1700"/>
      <c r="W70" s="1700"/>
      <c r="X70" s="1700"/>
      <c r="Y70" s="1700"/>
      <c r="Z70" s="1700"/>
      <c r="AA70" s="1700"/>
      <c r="AB70" s="1700"/>
      <c r="AC70" s="1700"/>
      <c r="AD70" s="1700"/>
      <c r="AE70" s="1700"/>
      <c r="AF70" s="1700"/>
      <c r="AG70" s="1700"/>
      <c r="AH70" s="1700"/>
      <c r="AI70" s="1700"/>
      <c r="AJ70" s="1700"/>
      <c r="AK70" s="1700"/>
      <c r="AL70" s="1700"/>
      <c r="AM70" s="1700"/>
      <c r="AN70" s="1700"/>
      <c r="AO70" s="1700"/>
      <c r="AP70" s="1700"/>
      <c r="AQ70" s="1700"/>
      <c r="AR70" s="1700"/>
      <c r="AS70" s="1700"/>
      <c r="AT70" s="1700"/>
      <c r="AU70" s="1700"/>
      <c r="AV70" s="1700"/>
      <c r="AW70" s="1700"/>
      <c r="AX70" s="1700"/>
      <c r="AY70" s="1700"/>
      <c r="AZ70" s="1700"/>
      <c r="BA70" s="1700"/>
      <c r="BB70" s="1700"/>
      <c r="BC70" s="1700"/>
      <c r="BD70" s="1700"/>
      <c r="BE70" s="1700"/>
      <c r="BF70" s="1700"/>
      <c r="BG70" s="1700"/>
      <c r="BH70" s="1700"/>
      <c r="BI70" s="1700"/>
      <c r="BJ70" s="1700"/>
      <c r="BK70" s="1700"/>
    </row>
    <row r="71" spans="2:63" s="91" customFormat="1" ht="12.75">
      <c r="B71" s="88"/>
      <c r="C71" s="1662"/>
      <c r="D71" s="1662"/>
      <c r="E71" s="1662"/>
      <c r="F71" s="1662"/>
      <c r="G71" s="1662"/>
      <c r="H71" s="1662"/>
      <c r="I71" s="1662"/>
      <c r="J71" s="1662"/>
      <c r="K71" s="1662"/>
      <c r="L71" s="1662"/>
      <c r="M71" s="1662"/>
      <c r="N71" s="1662"/>
      <c r="O71" s="114"/>
      <c r="P71" s="1700"/>
      <c r="Q71" s="1700"/>
      <c r="R71" s="1700"/>
      <c r="S71" s="1700"/>
      <c r="T71" s="1700"/>
      <c r="U71" s="1700"/>
      <c r="V71" s="1700"/>
      <c r="W71" s="1700"/>
      <c r="X71" s="1700"/>
      <c r="Y71" s="1700"/>
      <c r="Z71" s="1700"/>
      <c r="AA71" s="1700"/>
      <c r="AB71" s="1700"/>
      <c r="AC71" s="1700"/>
      <c r="AD71" s="1700"/>
      <c r="AE71" s="1700"/>
      <c r="AF71" s="1700"/>
      <c r="AG71" s="1700"/>
      <c r="AH71" s="1700"/>
      <c r="AI71" s="1700"/>
      <c r="AJ71" s="1700"/>
      <c r="AK71" s="1700"/>
      <c r="AL71" s="1700"/>
      <c r="AM71" s="1700"/>
      <c r="AN71" s="1700"/>
      <c r="AO71" s="1700"/>
      <c r="AP71" s="1700"/>
      <c r="AQ71" s="1700"/>
      <c r="AR71" s="1700"/>
      <c r="AS71" s="1700"/>
      <c r="AT71" s="1700"/>
      <c r="AU71" s="1700"/>
      <c r="AV71" s="1700"/>
      <c r="AW71" s="1700"/>
      <c r="AX71" s="1700"/>
      <c r="AY71" s="1700"/>
      <c r="AZ71" s="1700"/>
      <c r="BA71" s="1700"/>
      <c r="BB71" s="1700"/>
      <c r="BC71" s="1700"/>
      <c r="BD71" s="1700"/>
      <c r="BE71" s="1700"/>
      <c r="BF71" s="1700"/>
      <c r="BG71" s="1700"/>
      <c r="BH71" s="1700"/>
      <c r="BI71" s="1700"/>
      <c r="BJ71" s="1700"/>
      <c r="BK71" s="1700"/>
    </row>
    <row r="72" spans="2:63" s="91" customFormat="1" ht="12.75">
      <c r="B72" s="88"/>
      <c r="C72" s="1662"/>
      <c r="D72" s="1662"/>
      <c r="E72" s="1662"/>
      <c r="F72" s="1662"/>
      <c r="G72" s="1662"/>
      <c r="H72" s="1662"/>
      <c r="I72" s="1662"/>
      <c r="J72" s="1662"/>
      <c r="K72" s="1662"/>
      <c r="L72" s="1662"/>
      <c r="M72" s="1662"/>
      <c r="N72" s="1662"/>
      <c r="O72" s="114"/>
      <c r="P72" s="1700"/>
      <c r="Q72" s="1700"/>
      <c r="R72" s="1700"/>
      <c r="S72" s="1700"/>
      <c r="T72" s="1700"/>
      <c r="U72" s="1700"/>
      <c r="V72" s="1700"/>
      <c r="W72" s="1700"/>
      <c r="X72" s="1700"/>
      <c r="Y72" s="1700"/>
      <c r="Z72" s="1700"/>
      <c r="AA72" s="1700"/>
      <c r="AB72" s="1700"/>
      <c r="AC72" s="1700"/>
      <c r="AD72" s="1700"/>
      <c r="AE72" s="1700"/>
      <c r="AF72" s="1700"/>
      <c r="AG72" s="1700"/>
      <c r="AH72" s="1700"/>
      <c r="AI72" s="1700"/>
      <c r="AJ72" s="1700"/>
      <c r="AK72" s="1700"/>
      <c r="AL72" s="1700"/>
      <c r="AM72" s="1700"/>
      <c r="AN72" s="1700"/>
      <c r="AO72" s="1700"/>
      <c r="AP72" s="1700"/>
      <c r="AQ72" s="1700"/>
      <c r="AR72" s="1700"/>
      <c r="AS72" s="1700"/>
      <c r="AT72" s="1700"/>
      <c r="AU72" s="1700"/>
      <c r="AV72" s="1700"/>
      <c r="AW72" s="1700"/>
      <c r="AX72" s="1700"/>
      <c r="AY72" s="1700"/>
      <c r="AZ72" s="1700"/>
      <c r="BA72" s="1700"/>
      <c r="BB72" s="1700"/>
      <c r="BC72" s="1700"/>
      <c r="BD72" s="1700"/>
      <c r="BE72" s="1700"/>
      <c r="BF72" s="1700"/>
      <c r="BG72" s="1700"/>
      <c r="BH72" s="1700"/>
      <c r="BI72" s="1700"/>
      <c r="BJ72" s="1700"/>
      <c r="BK72" s="1700"/>
    </row>
    <row r="73" spans="2:63" s="91" customFormat="1" ht="12.75">
      <c r="B73" s="88"/>
      <c r="C73" s="1662"/>
      <c r="D73" s="1662"/>
      <c r="E73" s="1662"/>
      <c r="F73" s="1662"/>
      <c r="G73" s="1662"/>
      <c r="H73" s="1662"/>
      <c r="I73" s="1662"/>
      <c r="J73" s="1662"/>
      <c r="K73" s="1662"/>
      <c r="L73" s="1662"/>
      <c r="M73" s="1662"/>
      <c r="N73" s="1662"/>
      <c r="O73" s="114"/>
      <c r="P73" s="1700"/>
      <c r="Q73" s="1700"/>
      <c r="R73" s="1700"/>
      <c r="S73" s="1700"/>
      <c r="T73" s="1700"/>
      <c r="U73" s="1700"/>
      <c r="V73" s="1700"/>
      <c r="W73" s="1700"/>
      <c r="X73" s="1700"/>
      <c r="Y73" s="1700"/>
      <c r="Z73" s="1700"/>
      <c r="AA73" s="1700"/>
      <c r="AB73" s="1700"/>
      <c r="AC73" s="1700"/>
      <c r="AD73" s="1700"/>
      <c r="AE73" s="1700"/>
      <c r="AF73" s="1700"/>
      <c r="AG73" s="1700"/>
      <c r="AH73" s="1700"/>
      <c r="AI73" s="1700"/>
      <c r="AJ73" s="1700"/>
      <c r="AK73" s="1700"/>
      <c r="AL73" s="1700"/>
      <c r="AM73" s="1700"/>
      <c r="AN73" s="1700"/>
      <c r="AO73" s="1700"/>
      <c r="AP73" s="1700"/>
      <c r="AQ73" s="1700"/>
      <c r="AR73" s="1700"/>
      <c r="AS73" s="1700"/>
      <c r="AT73" s="1700"/>
      <c r="AU73" s="1700"/>
      <c r="AV73" s="1700"/>
      <c r="AW73" s="1700"/>
      <c r="AX73" s="1700"/>
      <c r="AY73" s="1700"/>
      <c r="AZ73" s="1700"/>
      <c r="BA73" s="1700"/>
      <c r="BB73" s="1700"/>
      <c r="BC73" s="1700"/>
      <c r="BD73" s="1700"/>
      <c r="BE73" s="1700"/>
      <c r="BF73" s="1700"/>
      <c r="BG73" s="1700"/>
      <c r="BH73" s="1700"/>
      <c r="BI73" s="1700"/>
      <c r="BJ73" s="1700"/>
      <c r="BK73" s="1700"/>
    </row>
    <row r="74" spans="2:63" s="91" customFormat="1" ht="12.75">
      <c r="B74" s="88"/>
      <c r="C74" s="1662"/>
      <c r="D74" s="1662"/>
      <c r="E74" s="1662"/>
      <c r="F74" s="1662"/>
      <c r="G74" s="1662"/>
      <c r="H74" s="1662"/>
      <c r="I74" s="1662"/>
      <c r="J74" s="1662"/>
      <c r="K74" s="1662"/>
      <c r="L74" s="1662"/>
      <c r="M74" s="1662"/>
      <c r="N74" s="1662"/>
      <c r="O74" s="114"/>
      <c r="P74" s="1700"/>
      <c r="Q74" s="1700"/>
      <c r="R74" s="1700"/>
      <c r="S74" s="1700"/>
      <c r="T74" s="1700"/>
      <c r="U74" s="1700"/>
      <c r="V74" s="1700"/>
      <c r="W74" s="1700"/>
      <c r="X74" s="1700"/>
      <c r="Y74" s="1700"/>
      <c r="Z74" s="1700"/>
      <c r="AA74" s="1700"/>
      <c r="AB74" s="1700"/>
      <c r="AC74" s="1700"/>
      <c r="AD74" s="1700"/>
      <c r="AE74" s="1700"/>
      <c r="AF74" s="1700"/>
      <c r="AG74" s="1700"/>
      <c r="AH74" s="1700"/>
      <c r="AI74" s="1700"/>
      <c r="AJ74" s="1700"/>
      <c r="AK74" s="1700"/>
      <c r="AL74" s="1700"/>
      <c r="AM74" s="1700"/>
      <c r="AN74" s="1700"/>
      <c r="AO74" s="1700"/>
      <c r="AP74" s="1700"/>
      <c r="AQ74" s="1700"/>
      <c r="AR74" s="1700"/>
      <c r="AS74" s="1700"/>
      <c r="AT74" s="1700"/>
      <c r="AU74" s="1700"/>
      <c r="AV74" s="1700"/>
      <c r="AW74" s="1700"/>
      <c r="AX74" s="1700"/>
      <c r="AY74" s="1700"/>
      <c r="AZ74" s="1700"/>
      <c r="BA74" s="1700"/>
      <c r="BB74" s="1700"/>
      <c r="BC74" s="1700"/>
      <c r="BD74" s="1700"/>
      <c r="BE74" s="1700"/>
      <c r="BF74" s="1700"/>
      <c r="BG74" s="1700"/>
      <c r="BH74" s="1700"/>
      <c r="BI74" s="1700"/>
      <c r="BJ74" s="1700"/>
      <c r="BK74" s="1700"/>
    </row>
    <row r="75" spans="2:63" s="91" customFormat="1" ht="12.75">
      <c r="B75" s="88"/>
      <c r="C75" s="1662"/>
      <c r="D75" s="1662"/>
      <c r="E75" s="1662"/>
      <c r="F75" s="1662"/>
      <c r="G75" s="1662"/>
      <c r="H75" s="1662"/>
      <c r="I75" s="1662"/>
      <c r="J75" s="1662"/>
      <c r="K75" s="1662"/>
      <c r="L75" s="1662"/>
      <c r="M75" s="1662"/>
      <c r="N75" s="1662"/>
      <c r="O75" s="114"/>
      <c r="P75" s="1700"/>
      <c r="Q75" s="1700"/>
      <c r="R75" s="1700"/>
      <c r="S75" s="1700"/>
      <c r="T75" s="1700"/>
      <c r="U75" s="1700"/>
      <c r="V75" s="1700"/>
      <c r="W75" s="1700"/>
      <c r="X75" s="1700"/>
      <c r="Y75" s="1700"/>
      <c r="Z75" s="1700"/>
      <c r="AA75" s="1700"/>
      <c r="AB75" s="1700"/>
      <c r="AC75" s="1700"/>
      <c r="AD75" s="1700"/>
      <c r="AE75" s="1700"/>
      <c r="AF75" s="1700"/>
      <c r="AG75" s="1700"/>
      <c r="AH75" s="1700"/>
      <c r="AI75" s="1700"/>
      <c r="AJ75" s="1700"/>
      <c r="AK75" s="1700"/>
      <c r="AL75" s="1700"/>
      <c r="AM75" s="1700"/>
      <c r="AN75" s="1700"/>
      <c r="AO75" s="1700"/>
      <c r="AP75" s="1700"/>
      <c r="AQ75" s="1700"/>
      <c r="AR75" s="1700"/>
      <c r="AS75" s="1700"/>
      <c r="AT75" s="1700"/>
      <c r="AU75" s="1700"/>
      <c r="AV75" s="1700"/>
      <c r="AW75" s="1700"/>
      <c r="AX75" s="1700"/>
      <c r="AY75" s="1700"/>
      <c r="AZ75" s="1700"/>
      <c r="BA75" s="1700"/>
      <c r="BB75" s="1700"/>
      <c r="BC75" s="1700"/>
      <c r="BD75" s="1700"/>
      <c r="BE75" s="1700"/>
      <c r="BF75" s="1700"/>
      <c r="BG75" s="1700"/>
      <c r="BH75" s="1700"/>
      <c r="BI75" s="1700"/>
      <c r="BJ75" s="1700"/>
      <c r="BK75" s="1700"/>
    </row>
    <row r="76" spans="2:63" s="91" customFormat="1" ht="12.75">
      <c r="B76" s="88"/>
      <c r="C76" s="1662"/>
      <c r="D76" s="1662"/>
      <c r="E76" s="1662"/>
      <c r="F76" s="1662"/>
      <c r="G76" s="1662"/>
      <c r="H76" s="1662"/>
      <c r="I76" s="1662"/>
      <c r="J76" s="1662"/>
      <c r="K76" s="1662"/>
      <c r="L76" s="1662"/>
      <c r="M76" s="1662"/>
      <c r="N76" s="1662"/>
      <c r="O76" s="114"/>
      <c r="P76" s="1700"/>
      <c r="Q76" s="1700"/>
      <c r="R76" s="1700"/>
      <c r="S76" s="1700"/>
      <c r="T76" s="1700"/>
      <c r="U76" s="1700"/>
      <c r="V76" s="1700"/>
      <c r="W76" s="1700"/>
      <c r="X76" s="1700"/>
      <c r="Y76" s="1700"/>
      <c r="Z76" s="1700"/>
      <c r="AA76" s="1700"/>
      <c r="AB76" s="1700"/>
      <c r="AC76" s="1700"/>
      <c r="AD76" s="1700"/>
      <c r="AE76" s="1700"/>
      <c r="AF76" s="1700"/>
      <c r="AG76" s="1700"/>
      <c r="AH76" s="1700"/>
      <c r="AI76" s="1700"/>
      <c r="AJ76" s="1700"/>
      <c r="AK76" s="1700"/>
      <c r="AL76" s="1700"/>
      <c r="AM76" s="1700"/>
      <c r="AN76" s="1700"/>
      <c r="AO76" s="1700"/>
      <c r="AP76" s="1700"/>
      <c r="AQ76" s="1700"/>
      <c r="AR76" s="1700"/>
      <c r="AS76" s="1700"/>
      <c r="AT76" s="1700"/>
      <c r="AU76" s="1700"/>
      <c r="AV76" s="1700"/>
      <c r="AW76" s="1700"/>
      <c r="AX76" s="1700"/>
      <c r="AY76" s="1700"/>
      <c r="AZ76" s="1700"/>
      <c r="BA76" s="1700"/>
      <c r="BB76" s="1700"/>
      <c r="BC76" s="1700"/>
      <c r="BD76" s="1700"/>
      <c r="BE76" s="1700"/>
      <c r="BF76" s="1700"/>
      <c r="BG76" s="1700"/>
      <c r="BH76" s="1700"/>
      <c r="BI76" s="1700"/>
      <c r="BJ76" s="1700"/>
      <c r="BK76" s="1700"/>
    </row>
    <row r="77" spans="2:63" s="91" customFormat="1" ht="15.75">
      <c r="B77" s="88"/>
      <c r="C77" s="1668"/>
      <c r="D77" s="1668"/>
      <c r="E77" s="1668"/>
      <c r="F77" s="1668"/>
      <c r="G77" s="1668"/>
      <c r="H77" s="1668"/>
      <c r="I77" s="1668"/>
      <c r="J77" s="1668"/>
      <c r="K77" s="1668"/>
      <c r="L77" s="1668"/>
      <c r="M77" s="1668"/>
      <c r="N77" s="1668"/>
      <c r="O77" s="115"/>
      <c r="P77" s="1700"/>
      <c r="Q77" s="1700"/>
      <c r="R77" s="1700"/>
      <c r="S77" s="1700"/>
      <c r="T77" s="1700"/>
      <c r="U77" s="1700"/>
      <c r="V77" s="1700"/>
      <c r="W77" s="1700"/>
      <c r="X77" s="1700"/>
      <c r="Y77" s="1700"/>
      <c r="Z77" s="1700"/>
      <c r="AA77" s="1700"/>
      <c r="AB77" s="1700"/>
      <c r="AC77" s="1700"/>
      <c r="AD77" s="1700"/>
      <c r="AE77" s="1700"/>
      <c r="AF77" s="1700"/>
      <c r="AG77" s="1700"/>
      <c r="AH77" s="1700"/>
      <c r="AI77" s="1700"/>
      <c r="AJ77" s="1700"/>
      <c r="AK77" s="1700"/>
      <c r="AL77" s="1700"/>
      <c r="AM77" s="1700"/>
      <c r="AN77" s="1700"/>
      <c r="AO77" s="1700"/>
      <c r="AP77" s="1700"/>
      <c r="AQ77" s="1700"/>
      <c r="AR77" s="1799"/>
      <c r="AS77" s="1799"/>
      <c r="AT77" s="1700"/>
      <c r="AU77" s="1700"/>
      <c r="AV77" s="1700"/>
      <c r="AW77" s="1700"/>
      <c r="AX77" s="1700"/>
      <c r="AY77" s="1700"/>
      <c r="AZ77" s="1700"/>
      <c r="BA77" s="1700"/>
      <c r="BB77" s="1700"/>
      <c r="BC77" s="1700"/>
      <c r="BD77" s="1700"/>
      <c r="BE77" s="1700"/>
      <c r="BF77" s="1700"/>
      <c r="BG77" s="1700"/>
      <c r="BH77" s="1700"/>
      <c r="BI77" s="1700"/>
      <c r="BJ77" s="1700"/>
      <c r="BK77" s="1700"/>
    </row>
    <row r="78" spans="2:9" s="91" customFormat="1" ht="15">
      <c r="B78" s="116"/>
      <c r="C78" s="25"/>
      <c r="D78" s="25"/>
      <c r="E78" s="25"/>
      <c r="F78" s="25"/>
      <c r="G78" s="25"/>
      <c r="H78" s="25"/>
      <c r="I78" s="25"/>
    </row>
    <row r="79" spans="2:63" s="91" customFormat="1" ht="15">
      <c r="B79" s="116"/>
      <c r="C79" s="25"/>
      <c r="D79" s="25"/>
      <c r="E79" s="25"/>
      <c r="F79" s="25"/>
      <c r="G79" s="25"/>
      <c r="H79" s="25"/>
      <c r="I79" s="25"/>
      <c r="J79" s="88"/>
      <c r="K79" s="1700"/>
      <c r="L79" s="1700"/>
      <c r="M79" s="1700"/>
      <c r="N79" s="1700"/>
      <c r="O79" s="1700"/>
      <c r="P79" s="1700"/>
      <c r="Q79" s="1700"/>
      <c r="R79" s="1700"/>
      <c r="S79" s="1700"/>
      <c r="T79" s="1700"/>
      <c r="U79" s="1700"/>
      <c r="V79" s="1700"/>
      <c r="W79" s="1700"/>
      <c r="X79" s="1700"/>
      <c r="Y79" s="1700"/>
      <c r="Z79" s="1700"/>
      <c r="AA79" s="1700"/>
      <c r="AB79" s="1700"/>
      <c r="AC79" s="1700"/>
      <c r="AD79" s="1700"/>
      <c r="AE79" s="1700"/>
      <c r="AF79" s="1700"/>
      <c r="AG79" s="1700"/>
      <c r="AH79" s="1700"/>
      <c r="AI79" s="1700"/>
      <c r="AJ79" s="1700"/>
      <c r="AK79" s="1700"/>
      <c r="AL79" s="1700"/>
      <c r="AM79" s="1700"/>
      <c r="AN79" s="1700"/>
      <c r="AO79" s="1700"/>
      <c r="AP79" s="1700"/>
      <c r="AQ79" s="1700"/>
      <c r="AR79" s="1700"/>
      <c r="AS79" s="1700"/>
      <c r="AT79" s="1700"/>
      <c r="AU79" s="1700"/>
      <c r="AV79" s="88"/>
      <c r="AW79" s="88"/>
      <c r="AX79" s="88"/>
      <c r="AY79" s="1700"/>
      <c r="AZ79" s="1700"/>
      <c r="BA79" s="1700"/>
      <c r="BB79" s="1700"/>
      <c r="BC79" s="1700"/>
      <c r="BD79" s="1700"/>
      <c r="BE79" s="1700"/>
      <c r="BF79" s="1700"/>
      <c r="BG79" s="1700"/>
      <c r="BH79" s="1700"/>
      <c r="BI79" s="1700"/>
      <c r="BJ79" s="1700"/>
      <c r="BK79" s="1700"/>
    </row>
    <row r="80" spans="2:63" s="91" customFormat="1" ht="15">
      <c r="B80" s="116"/>
      <c r="C80" s="25"/>
      <c r="D80" s="25"/>
      <c r="E80" s="25"/>
      <c r="F80" s="25"/>
      <c r="G80" s="25"/>
      <c r="H80" s="25"/>
      <c r="I80" s="25"/>
      <c r="J80" s="88"/>
      <c r="K80" s="1662"/>
      <c r="L80" s="1662"/>
      <c r="M80" s="1662"/>
      <c r="N80" s="1662"/>
      <c r="O80" s="1662"/>
      <c r="P80" s="1662"/>
      <c r="Q80" s="1662"/>
      <c r="R80" s="1662"/>
      <c r="S80" s="1662"/>
      <c r="T80" s="1662"/>
      <c r="U80" s="1662"/>
      <c r="V80" s="1662"/>
      <c r="W80" s="1662"/>
      <c r="X80" s="1662"/>
      <c r="Y80" s="1662"/>
      <c r="Z80" s="1662"/>
      <c r="AA80" s="1662"/>
      <c r="AB80" s="1662"/>
      <c r="AC80" s="1662"/>
      <c r="AD80" s="1662"/>
      <c r="AE80" s="1662"/>
      <c r="AF80" s="1700"/>
      <c r="AG80" s="1700"/>
      <c r="AH80" s="1700"/>
      <c r="AI80" s="1700"/>
      <c r="AJ80" s="1700"/>
      <c r="AK80" s="1700"/>
      <c r="AL80" s="1700"/>
      <c r="AM80" s="1700"/>
      <c r="AN80" s="1700"/>
      <c r="AO80" s="1700"/>
      <c r="AP80" s="1700"/>
      <c r="AQ80" s="1700"/>
      <c r="AR80" s="1700"/>
      <c r="AS80" s="1700"/>
      <c r="AT80" s="1700"/>
      <c r="AU80" s="1700"/>
      <c r="AV80" s="92"/>
      <c r="AW80" s="92"/>
      <c r="AX80" s="92"/>
      <c r="AY80" s="1700"/>
      <c r="AZ80" s="1700"/>
      <c r="BA80" s="1700"/>
      <c r="BB80" s="1700"/>
      <c r="BC80" s="1700"/>
      <c r="BD80" s="1700"/>
      <c r="BE80" s="1700"/>
      <c r="BF80" s="1700"/>
      <c r="BG80" s="1700"/>
      <c r="BH80" s="1700"/>
      <c r="BI80" s="1700"/>
      <c r="BJ80" s="1700"/>
      <c r="BK80" s="1700"/>
    </row>
    <row r="81" s="91" customFormat="1" ht="12.75"/>
    <row r="82" spans="32:46" s="91" customFormat="1" ht="12.75"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</row>
    <row r="83" spans="3:63" s="91" customFormat="1" ht="18">
      <c r="C83" s="1708"/>
      <c r="D83" s="1708"/>
      <c r="E83" s="1708"/>
      <c r="F83" s="1708"/>
      <c r="G83" s="1708"/>
      <c r="H83" s="1708"/>
      <c r="I83" s="1708"/>
      <c r="J83" s="1708"/>
      <c r="K83" s="1708"/>
      <c r="L83" s="1708"/>
      <c r="M83" s="1708"/>
      <c r="N83" s="1708"/>
      <c r="O83" s="1708"/>
      <c r="P83" s="1708"/>
      <c r="Q83" s="1708"/>
      <c r="R83" s="1708"/>
      <c r="S83" s="1708"/>
      <c r="T83" s="95"/>
      <c r="U83" s="95"/>
      <c r="V83" s="95"/>
      <c r="W83" s="95"/>
      <c r="X83" s="95"/>
      <c r="Z83" s="95"/>
      <c r="AA83" s="95"/>
      <c r="AB83" s="95"/>
      <c r="AC83" s="95"/>
      <c r="AD83" s="95"/>
      <c r="AE83" s="95"/>
      <c r="AF83" s="1708"/>
      <c r="AG83" s="1708"/>
      <c r="AH83" s="1708"/>
      <c r="AI83" s="1708"/>
      <c r="AJ83" s="1708"/>
      <c r="AK83" s="1708"/>
      <c r="AL83" s="1708"/>
      <c r="AM83" s="1708"/>
      <c r="AN83" s="1708"/>
      <c r="AO83" s="100"/>
      <c r="AP83" s="100"/>
      <c r="AQ83" s="100"/>
      <c r="AR83" s="100"/>
      <c r="AS83" s="100"/>
      <c r="AT83" s="100"/>
      <c r="AU83" s="100"/>
      <c r="AV83" s="100"/>
      <c r="AW83" s="1686"/>
      <c r="AX83" s="1686"/>
      <c r="AY83" s="1686"/>
      <c r="AZ83" s="1686"/>
      <c r="BA83" s="1686"/>
      <c r="BB83" s="1686"/>
      <c r="BC83" s="1686"/>
      <c r="BD83" s="1686"/>
      <c r="BE83" s="1686"/>
      <c r="BF83" s="1686"/>
      <c r="BG83" s="1686"/>
      <c r="BH83" s="1686"/>
      <c r="BI83" s="1686"/>
      <c r="BJ83" s="1686"/>
      <c r="BK83" s="1686"/>
    </row>
    <row r="84" s="91" customFormat="1" ht="12.75"/>
    <row r="85" spans="2:63" s="91" customFormat="1" ht="18">
      <c r="B85" s="1719"/>
      <c r="C85" s="1719"/>
      <c r="D85" s="1719"/>
      <c r="E85" s="1719"/>
      <c r="F85" s="1719"/>
      <c r="G85" s="1719"/>
      <c r="H85" s="1719"/>
      <c r="I85" s="1719"/>
      <c r="J85" s="1719"/>
      <c r="K85" s="1719"/>
      <c r="L85" s="1719"/>
      <c r="M85" s="1719"/>
      <c r="N85" s="1719"/>
      <c r="O85" s="1719"/>
      <c r="P85" s="1719"/>
      <c r="Q85" s="1797"/>
      <c r="R85" s="1797"/>
      <c r="S85" s="1797"/>
      <c r="T85" s="1797"/>
      <c r="U85" s="1797"/>
      <c r="V85" s="1797"/>
      <c r="W85" s="1797"/>
      <c r="X85" s="1797"/>
      <c r="Y85" s="1797"/>
      <c r="Z85" s="1797"/>
      <c r="AA85" s="1797"/>
      <c r="AB85" s="1797"/>
      <c r="AC85" s="1797"/>
      <c r="AD85" s="1797"/>
      <c r="AE85" s="1797"/>
      <c r="AF85" s="1797"/>
      <c r="AG85" s="1797"/>
      <c r="AH85" s="1797"/>
      <c r="AI85" s="1797"/>
      <c r="AJ85" s="1797"/>
      <c r="AK85" s="1797"/>
      <c r="AL85" s="1797"/>
      <c r="AM85" s="1797"/>
      <c r="AN85" s="1797"/>
      <c r="AO85" s="1797"/>
      <c r="AP85" s="1797"/>
      <c r="AQ85" s="1797"/>
      <c r="AR85" s="1797"/>
      <c r="AS85" s="1797"/>
      <c r="AT85" s="1797"/>
      <c r="AU85" s="1797"/>
      <c r="AV85" s="1797"/>
      <c r="AW85" s="1797"/>
      <c r="AX85" s="1797"/>
      <c r="AY85" s="1797"/>
      <c r="AZ85" s="1797"/>
      <c r="BA85" s="1797"/>
      <c r="BB85" s="1797"/>
      <c r="BC85" s="1797"/>
      <c r="BD85" s="1797"/>
      <c r="BE85" s="1797"/>
      <c r="BF85" s="1797"/>
      <c r="BG85" s="1797"/>
      <c r="BH85" s="100"/>
      <c r="BI85" s="100"/>
      <c r="BJ85" s="100"/>
      <c r="BK85" s="100"/>
    </row>
    <row r="86" spans="2:63" s="91" customFormat="1" ht="18">
      <c r="B86" s="1797"/>
      <c r="C86" s="1797"/>
      <c r="D86" s="1797"/>
      <c r="E86" s="1797"/>
      <c r="F86" s="1797"/>
      <c r="G86" s="1797"/>
      <c r="H86" s="1797"/>
      <c r="I86" s="1797"/>
      <c r="J86" s="1797"/>
      <c r="K86" s="1797"/>
      <c r="L86" s="1797"/>
      <c r="M86" s="1797"/>
      <c r="N86" s="1797"/>
      <c r="O86" s="1797"/>
      <c r="P86" s="1797"/>
      <c r="Q86" s="1706"/>
      <c r="R86" s="1706"/>
      <c r="S86" s="1706"/>
      <c r="T86" s="1706"/>
      <c r="U86" s="1706"/>
      <c r="V86" s="1706"/>
      <c r="W86" s="1706"/>
      <c r="X86" s="1706"/>
      <c r="Y86" s="1706"/>
      <c r="Z86" s="1706"/>
      <c r="AA86" s="1706"/>
      <c r="AB86" s="1706"/>
      <c r="AC86" s="1706"/>
      <c r="AD86" s="1706"/>
      <c r="AE86" s="1706"/>
      <c r="AF86" s="1706"/>
      <c r="AG86" s="1706"/>
      <c r="AH86" s="1706"/>
      <c r="AI86" s="1706"/>
      <c r="AJ86" s="1706"/>
      <c r="AK86" s="1706"/>
      <c r="AL86" s="1706"/>
      <c r="AM86" s="1706"/>
      <c r="AN86" s="1706"/>
      <c r="AO86" s="1706"/>
      <c r="AP86" s="1706"/>
      <c r="AQ86" s="1706"/>
      <c r="AR86" s="1706"/>
      <c r="AS86" s="1706"/>
      <c r="AT86" s="1706"/>
      <c r="AU86" s="1706"/>
      <c r="AV86" s="1706"/>
      <c r="AW86" s="1706"/>
      <c r="AX86" s="1706"/>
      <c r="AY86" s="1706"/>
      <c r="AZ86" s="1706"/>
      <c r="BA86" s="1706"/>
      <c r="BB86" s="1706"/>
      <c r="BC86" s="1706"/>
      <c r="BD86" s="1706"/>
      <c r="BE86" s="1706"/>
      <c r="BF86" s="1706"/>
      <c r="BG86" s="1706"/>
      <c r="BH86" s="101"/>
      <c r="BI86" s="101"/>
      <c r="BJ86" s="100"/>
      <c r="BK86" s="100"/>
    </row>
    <row r="87" spans="2:63" s="91" customFormat="1" ht="18.75">
      <c r="B87" s="1797"/>
      <c r="C87" s="1797"/>
      <c r="D87" s="1797"/>
      <c r="E87" s="1797"/>
      <c r="F87" s="1797"/>
      <c r="G87" s="1797"/>
      <c r="H87" s="1797"/>
      <c r="I87" s="1797"/>
      <c r="J87" s="1797"/>
      <c r="K87" s="1797"/>
      <c r="L87" s="1797"/>
      <c r="M87" s="1797"/>
      <c r="N87" s="1797"/>
      <c r="O87" s="1797"/>
      <c r="P87" s="1797"/>
      <c r="Q87" s="1798"/>
      <c r="R87" s="1798"/>
      <c r="S87" s="1798"/>
      <c r="T87" s="1798"/>
      <c r="U87" s="1798"/>
      <c r="V87" s="1798"/>
      <c r="W87" s="1798"/>
      <c r="X87" s="1798"/>
      <c r="Y87" s="1798"/>
      <c r="Z87" s="1798"/>
      <c r="AA87" s="1798"/>
      <c r="AB87" s="1798"/>
      <c r="AC87" s="1798"/>
      <c r="AD87" s="1798"/>
      <c r="AE87" s="1798"/>
      <c r="AF87" s="1798"/>
      <c r="AG87" s="1798"/>
      <c r="AH87" s="1798"/>
      <c r="AI87" s="1798"/>
      <c r="AJ87" s="1798"/>
      <c r="AK87" s="1798"/>
      <c r="AL87" s="1798"/>
      <c r="AM87" s="1798"/>
      <c r="AN87" s="1798"/>
      <c r="AO87" s="1798"/>
      <c r="AP87" s="1798"/>
      <c r="AQ87" s="1798"/>
      <c r="AR87" s="1798"/>
      <c r="AS87" s="1798"/>
      <c r="AT87" s="1798"/>
      <c r="AU87" s="1798"/>
      <c r="AV87" s="1798"/>
      <c r="AW87" s="1798"/>
      <c r="AX87" s="1798"/>
      <c r="AY87" s="1798"/>
      <c r="AZ87" s="1798"/>
      <c r="BA87" s="1798"/>
      <c r="BB87" s="1798"/>
      <c r="BC87" s="1798"/>
      <c r="BD87" s="1798"/>
      <c r="BE87" s="1798"/>
      <c r="BF87" s="1798"/>
      <c r="BG87" s="1798"/>
      <c r="BH87" s="101"/>
      <c r="BI87" s="101"/>
      <c r="BJ87" s="100"/>
      <c r="BK87" s="100"/>
    </row>
    <row r="88" spans="2:63" s="91" customFormat="1" ht="18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1"/>
      <c r="O88" s="101"/>
      <c r="P88" s="101"/>
      <c r="Q88" s="1708"/>
      <c r="R88" s="1708"/>
      <c r="S88" s="1708"/>
      <c r="T88" s="1708"/>
      <c r="U88" s="1708"/>
      <c r="V88" s="1708"/>
      <c r="W88" s="1708"/>
      <c r="X88" s="1708"/>
      <c r="Y88" s="1708"/>
      <c r="Z88" s="1708"/>
      <c r="AA88" s="1708"/>
      <c r="AB88" s="1708"/>
      <c r="AC88" s="1708"/>
      <c r="AD88" s="1708"/>
      <c r="AE88" s="1708"/>
      <c r="AF88" s="1708"/>
      <c r="AG88" s="1708"/>
      <c r="AH88" s="1708"/>
      <c r="AI88" s="1708"/>
      <c r="AJ88" s="1708"/>
      <c r="AK88" s="1708"/>
      <c r="AL88" s="1708"/>
      <c r="AM88" s="1708"/>
      <c r="AN88" s="1708"/>
      <c r="AO88" s="1708"/>
      <c r="AP88" s="1708"/>
      <c r="AQ88" s="1708"/>
      <c r="AR88" s="1708"/>
      <c r="AS88" s="1708"/>
      <c r="AT88" s="1708"/>
      <c r="AU88" s="1708"/>
      <c r="AV88" s="1708"/>
      <c r="AW88" s="1708"/>
      <c r="AX88" s="1708"/>
      <c r="AY88" s="1708"/>
      <c r="AZ88" s="1708"/>
      <c r="BA88" s="1708"/>
      <c r="BB88" s="1708"/>
      <c r="BC88" s="1708"/>
      <c r="BD88" s="1708"/>
      <c r="BE88" s="1708"/>
      <c r="BF88" s="1708"/>
      <c r="BG88" s="1708"/>
      <c r="BH88" s="101"/>
      <c r="BI88" s="101"/>
      <c r="BJ88" s="100"/>
      <c r="BK88" s="100"/>
    </row>
    <row r="89" spans="2:63" s="91" customFormat="1" ht="18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1"/>
      <c r="O89" s="101"/>
      <c r="P89" s="101"/>
      <c r="Q89" s="1708"/>
      <c r="R89" s="1708"/>
      <c r="S89" s="1708"/>
      <c r="T89" s="1708"/>
      <c r="U89" s="1708"/>
      <c r="V89" s="1708"/>
      <c r="W89" s="1708"/>
      <c r="X89" s="1708"/>
      <c r="Y89" s="1708"/>
      <c r="Z89" s="1708"/>
      <c r="AA89" s="1708"/>
      <c r="AB89" s="1708"/>
      <c r="AC89" s="1708"/>
      <c r="AD89" s="1708"/>
      <c r="AE89" s="1708"/>
      <c r="AF89" s="1708"/>
      <c r="AG89" s="1708"/>
      <c r="AH89" s="1708"/>
      <c r="AI89" s="1708"/>
      <c r="AJ89" s="1708"/>
      <c r="AK89" s="1708"/>
      <c r="AL89" s="1708"/>
      <c r="AM89" s="1708"/>
      <c r="AN89" s="1708"/>
      <c r="AO89" s="1708"/>
      <c r="AP89" s="1708"/>
      <c r="AQ89" s="1708"/>
      <c r="AR89" s="1708"/>
      <c r="AS89" s="1708"/>
      <c r="AT89" s="1708"/>
      <c r="AU89" s="1708"/>
      <c r="AV89" s="1708"/>
      <c r="AW89" s="1708"/>
      <c r="AX89" s="1708"/>
      <c r="AY89" s="1708"/>
      <c r="AZ89" s="1708"/>
      <c r="BA89" s="1708"/>
      <c r="BB89" s="1708"/>
      <c r="BC89" s="1708"/>
      <c r="BD89" s="1708"/>
      <c r="BE89" s="1708"/>
      <c r="BF89" s="1708"/>
      <c r="BG89" s="1708"/>
      <c r="BH89" s="101"/>
      <c r="BI89" s="101"/>
      <c r="BJ89" s="100"/>
      <c r="BK89" s="100"/>
    </row>
    <row r="90" spans="2:63" s="91" customFormat="1" ht="18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1"/>
      <c r="O90" s="101"/>
      <c r="P90" s="101"/>
      <c r="Q90" s="1796"/>
      <c r="R90" s="1796"/>
      <c r="S90" s="1796"/>
      <c r="T90" s="1796"/>
      <c r="U90" s="1796"/>
      <c r="V90" s="1796"/>
      <c r="W90" s="1796"/>
      <c r="X90" s="1796"/>
      <c r="Y90" s="1796"/>
      <c r="Z90" s="1796"/>
      <c r="AA90" s="1796"/>
      <c r="AB90" s="1796"/>
      <c r="AC90" s="1796"/>
      <c r="AD90" s="1796"/>
      <c r="AE90" s="1796"/>
      <c r="AF90" s="1796"/>
      <c r="AG90" s="1796"/>
      <c r="AH90" s="1796"/>
      <c r="AI90" s="1796"/>
      <c r="AJ90" s="1796"/>
      <c r="AK90" s="1796"/>
      <c r="AL90" s="1796"/>
      <c r="AM90" s="1796"/>
      <c r="AN90" s="1796"/>
      <c r="AO90" s="1796"/>
      <c r="AP90" s="1796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01"/>
      <c r="BI90" s="101"/>
      <c r="BJ90" s="100"/>
      <c r="BK90" s="100"/>
    </row>
    <row r="91" spans="2:64" s="91" customFormat="1" ht="18">
      <c r="B91" s="102"/>
      <c r="C91" s="102"/>
      <c r="D91" s="102"/>
      <c r="E91" s="102"/>
      <c r="F91" s="102"/>
      <c r="G91" s="102"/>
      <c r="H91" s="102"/>
      <c r="I91" s="102"/>
      <c r="J91" s="102"/>
      <c r="K91" s="1704"/>
      <c r="L91" s="1701"/>
      <c r="M91" s="1701"/>
      <c r="N91" s="1701"/>
      <c r="O91" s="1701"/>
      <c r="P91" s="1701"/>
      <c r="Q91" s="1701"/>
      <c r="R91" s="1701"/>
      <c r="S91" s="1701"/>
      <c r="T91" s="1701"/>
      <c r="U91" s="103"/>
      <c r="V91" s="1701"/>
      <c r="W91" s="1701"/>
      <c r="X91" s="1701"/>
      <c r="Y91" s="103"/>
      <c r="Z91" s="1701"/>
      <c r="AA91" s="1701"/>
      <c r="AB91" s="1701"/>
      <c r="AC91" s="1701"/>
      <c r="AD91" s="1701"/>
      <c r="AE91" s="1701"/>
      <c r="AF91" s="1701"/>
      <c r="AG91" s="1701"/>
      <c r="AH91" s="104"/>
      <c r="AI91" s="1701"/>
      <c r="AJ91" s="1701"/>
      <c r="AK91" s="1701"/>
      <c r="AL91" s="104"/>
      <c r="AM91" s="1701"/>
      <c r="AN91" s="1701"/>
      <c r="AO91" s="1701"/>
      <c r="AP91" s="104"/>
      <c r="AQ91" s="1701"/>
      <c r="AR91" s="1701"/>
      <c r="AS91" s="1701"/>
      <c r="AT91" s="1701"/>
      <c r="AU91" s="104"/>
      <c r="AV91" s="1701"/>
      <c r="AW91" s="1701"/>
      <c r="AX91" s="1701"/>
      <c r="AY91" s="104"/>
      <c r="AZ91" s="1701"/>
      <c r="BA91" s="1701"/>
      <c r="BB91" s="1701"/>
      <c r="BC91" s="104"/>
      <c r="BD91" s="1701"/>
      <c r="BE91" s="1701"/>
      <c r="BF91" s="1701"/>
      <c r="BG91" s="1701"/>
      <c r="BH91" s="104"/>
      <c r="BI91" s="1701"/>
      <c r="BJ91" s="1701"/>
      <c r="BK91" s="1701"/>
      <c r="BL91" s="1701"/>
    </row>
    <row r="92" spans="2:64" s="91" customFormat="1" ht="14.25">
      <c r="B92" s="98"/>
      <c r="C92" s="98"/>
      <c r="D92" s="98"/>
      <c r="E92" s="98"/>
      <c r="F92" s="98"/>
      <c r="G92" s="98"/>
      <c r="H92" s="98"/>
      <c r="I92" s="98"/>
      <c r="J92" s="98"/>
      <c r="K92" s="17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5"/>
      <c r="BL92" s="104"/>
    </row>
    <row r="93" spans="2:64" s="91" customFormat="1" ht="14.25">
      <c r="B93" s="98"/>
      <c r="C93" s="98"/>
      <c r="D93" s="98"/>
      <c r="E93" s="98"/>
      <c r="F93" s="98"/>
      <c r="G93" s="98"/>
      <c r="H93" s="98"/>
      <c r="I93" s="98"/>
      <c r="J93" s="98"/>
      <c r="K93" s="1704"/>
      <c r="L93" s="104"/>
      <c r="M93" s="104"/>
      <c r="N93" s="104"/>
      <c r="O93" s="104"/>
      <c r="P93" s="103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5"/>
      <c r="BL93" s="104"/>
    </row>
    <row r="94" spans="2:64" s="91" customFormat="1" ht="14.25">
      <c r="B94" s="98"/>
      <c r="C94" s="98"/>
      <c r="D94" s="98"/>
      <c r="E94" s="98"/>
      <c r="F94" s="98"/>
      <c r="G94" s="98"/>
      <c r="H94" s="98"/>
      <c r="I94" s="98"/>
      <c r="J94" s="98"/>
      <c r="K94" s="103"/>
      <c r="L94" s="104"/>
      <c r="M94" s="104"/>
      <c r="N94" s="104"/>
      <c r="O94" s="104"/>
      <c r="P94" s="103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5"/>
      <c r="BL94" s="105"/>
    </row>
    <row r="95" spans="2:64" s="91" customFormat="1" ht="14.25">
      <c r="B95" s="98"/>
      <c r="C95" s="98"/>
      <c r="D95" s="98"/>
      <c r="E95" s="98"/>
      <c r="F95" s="98"/>
      <c r="G95" s="98"/>
      <c r="H95" s="98"/>
      <c r="I95" s="98"/>
      <c r="J95" s="98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667"/>
      <c r="V95" s="1667"/>
      <c r="W95" s="1667"/>
      <c r="X95" s="1667"/>
      <c r="Y95" s="1667"/>
      <c r="Z95" s="1667"/>
      <c r="AA95" s="1667"/>
      <c r="AB95" s="1667"/>
      <c r="AC95" s="1667"/>
      <c r="AD95" s="1667"/>
      <c r="AE95" s="1667"/>
      <c r="AF95" s="1667"/>
      <c r="AG95" s="1667"/>
      <c r="AH95" s="1667"/>
      <c r="AI95" s="1667"/>
      <c r="AJ95" s="1667"/>
      <c r="AK95" s="1667"/>
      <c r="AL95" s="1667"/>
      <c r="AM95" s="1667"/>
      <c r="AN95" s="1667"/>
      <c r="AO95" s="1667"/>
      <c r="AP95" s="1667"/>
      <c r="AQ95" s="1667"/>
      <c r="AR95" s="1667"/>
      <c r="AS95" s="1667"/>
      <c r="AT95" s="1667"/>
      <c r="AU95" s="1667"/>
      <c r="AV95" s="1667"/>
      <c r="AW95" s="1667"/>
      <c r="AX95" s="1667"/>
      <c r="AY95" s="1667"/>
      <c r="AZ95" s="1667"/>
      <c r="BA95" s="1667"/>
      <c r="BB95" s="1667"/>
      <c r="BC95" s="1667"/>
      <c r="BD95" s="1667"/>
      <c r="BE95" s="1667"/>
      <c r="BF95" s="1667"/>
      <c r="BG95" s="1667"/>
      <c r="BH95" s="1667"/>
      <c r="BI95" s="1667"/>
      <c r="BJ95" s="1667"/>
      <c r="BK95" s="1667"/>
      <c r="BL95" s="94"/>
    </row>
    <row r="96" spans="2:49" s="91" customFormat="1" ht="15">
      <c r="B96" s="108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</row>
    <row r="97" spans="2:63" s="91" customFormat="1" ht="36.75" customHeight="1">
      <c r="B97" s="1717"/>
      <c r="C97" s="1699"/>
      <c r="D97" s="1699"/>
      <c r="E97" s="1699"/>
      <c r="F97" s="1699"/>
      <c r="G97" s="1699"/>
      <c r="H97" s="1699"/>
      <c r="I97" s="1699"/>
      <c r="J97" s="1699"/>
      <c r="K97" s="1699"/>
      <c r="L97" s="1699"/>
      <c r="M97" s="1699"/>
      <c r="N97" s="1699"/>
      <c r="O97" s="111"/>
      <c r="P97" s="1700"/>
      <c r="Q97" s="1700"/>
      <c r="R97" s="1700"/>
      <c r="S97" s="1700"/>
      <c r="T97" s="1700"/>
      <c r="U97" s="1700"/>
      <c r="V97" s="1700"/>
      <c r="W97" s="1700"/>
      <c r="X97" s="1700"/>
      <c r="Y97" s="1700"/>
      <c r="Z97" s="1700"/>
      <c r="AA97" s="1700"/>
      <c r="AB97" s="1700"/>
      <c r="AC97" s="1700"/>
      <c r="AD97" s="1700"/>
      <c r="AE97" s="1700"/>
      <c r="AF97" s="1700"/>
      <c r="AG97" s="1700"/>
      <c r="AH97" s="1700"/>
      <c r="AI97" s="1700"/>
      <c r="AJ97" s="1700"/>
      <c r="AK97" s="1700"/>
      <c r="AL97" s="1700"/>
      <c r="AM97" s="1700"/>
      <c r="AN97" s="1700"/>
      <c r="AO97" s="1700"/>
      <c r="AP97" s="1700"/>
      <c r="AQ97" s="1700"/>
      <c r="AR97" s="1700"/>
      <c r="AS97" s="1700"/>
      <c r="AT97" s="1700"/>
      <c r="AU97" s="1700"/>
      <c r="AV97" s="1700"/>
      <c r="AW97" s="1700"/>
      <c r="AX97" s="1700"/>
      <c r="AY97" s="1700"/>
      <c r="AZ97" s="1700"/>
      <c r="BA97" s="1700"/>
      <c r="BB97" s="1700"/>
      <c r="BC97" s="1700"/>
      <c r="BD97" s="1700"/>
      <c r="BE97" s="1700"/>
      <c r="BF97" s="1700"/>
      <c r="BG97" s="1700"/>
      <c r="BH97" s="1700"/>
      <c r="BI97" s="1700"/>
      <c r="BJ97" s="1700"/>
      <c r="BK97" s="1700"/>
    </row>
    <row r="98" spans="2:63" s="91" customFormat="1" ht="15.75">
      <c r="B98" s="1717"/>
      <c r="C98" s="1699"/>
      <c r="D98" s="1699"/>
      <c r="E98" s="1699"/>
      <c r="F98" s="1699"/>
      <c r="G98" s="1699"/>
      <c r="H98" s="1699"/>
      <c r="I98" s="1699"/>
      <c r="J98" s="1699"/>
      <c r="K98" s="1699"/>
      <c r="L98" s="1699"/>
      <c r="M98" s="1699"/>
      <c r="N98" s="1699"/>
      <c r="O98" s="111"/>
      <c r="P98" s="1721"/>
      <c r="Q98" s="1721"/>
      <c r="R98" s="1718"/>
      <c r="S98" s="1718"/>
      <c r="T98" s="1697"/>
      <c r="U98" s="1697"/>
      <c r="V98" s="1721"/>
      <c r="W98" s="1721"/>
      <c r="X98" s="1697"/>
      <c r="Y98" s="1697"/>
      <c r="Z98" s="1712"/>
      <c r="AA98" s="1715"/>
      <c r="AB98" s="1715"/>
      <c r="AC98" s="1715"/>
      <c r="AD98" s="1715"/>
      <c r="AE98" s="1715"/>
      <c r="AF98" s="1715"/>
      <c r="AG98" s="1715"/>
      <c r="AH98" s="1697"/>
      <c r="AI98" s="1697"/>
      <c r="AJ98" s="1697"/>
      <c r="AK98" s="1697"/>
      <c r="AL98" s="1697"/>
      <c r="AM98" s="1697"/>
      <c r="AN98" s="1698"/>
      <c r="AO98" s="1713"/>
      <c r="AP98" s="1713"/>
      <c r="AQ98" s="1713"/>
      <c r="AR98" s="1697"/>
      <c r="AS98" s="1697"/>
      <c r="AT98" s="1720"/>
      <c r="AU98" s="1720"/>
      <c r="AV98" s="1720"/>
      <c r="AW98" s="1720"/>
      <c r="AX98" s="1720"/>
      <c r="AY98" s="1720"/>
      <c r="AZ98" s="1720"/>
      <c r="BA98" s="1720"/>
      <c r="BB98" s="1697"/>
      <c r="BC98" s="1697"/>
      <c r="BD98" s="1697"/>
      <c r="BE98" s="1697"/>
      <c r="BF98" s="1697"/>
      <c r="BG98" s="1697"/>
      <c r="BH98" s="1793"/>
      <c r="BI98" s="1793"/>
      <c r="BJ98" s="1793"/>
      <c r="BK98" s="1793"/>
    </row>
    <row r="99" spans="2:63" s="91" customFormat="1" ht="14.25" customHeight="1">
      <c r="B99" s="1717"/>
      <c r="C99" s="1699"/>
      <c r="D99" s="1699"/>
      <c r="E99" s="1699"/>
      <c r="F99" s="1699"/>
      <c r="G99" s="1699"/>
      <c r="H99" s="1699"/>
      <c r="I99" s="1699"/>
      <c r="J99" s="1699"/>
      <c r="K99" s="1699"/>
      <c r="L99" s="1699"/>
      <c r="M99" s="1699"/>
      <c r="N99" s="1699"/>
      <c r="O99" s="111"/>
      <c r="P99" s="1721"/>
      <c r="Q99" s="1721"/>
      <c r="R99" s="1718"/>
      <c r="S99" s="1718"/>
      <c r="T99" s="1697"/>
      <c r="U99" s="1697"/>
      <c r="V99" s="1721"/>
      <c r="W99" s="1721"/>
      <c r="X99" s="1697"/>
      <c r="Y99" s="1697"/>
      <c r="Z99" s="1697"/>
      <c r="AA99" s="1697"/>
      <c r="AB99" s="1712"/>
      <c r="AC99" s="1713"/>
      <c r="AD99" s="1713"/>
      <c r="AE99" s="1713"/>
      <c r="AF99" s="1713"/>
      <c r="AG99" s="1713"/>
      <c r="AH99" s="1697"/>
      <c r="AI99" s="1697"/>
      <c r="AJ99" s="1697"/>
      <c r="AK99" s="1697"/>
      <c r="AL99" s="1697"/>
      <c r="AM99" s="1697"/>
      <c r="AN99" s="1713"/>
      <c r="AO99" s="1713"/>
      <c r="AP99" s="1713"/>
      <c r="AQ99" s="1713"/>
      <c r="AR99" s="1697"/>
      <c r="AS99" s="1697"/>
      <c r="AT99" s="1697"/>
      <c r="AU99" s="1697"/>
      <c r="AV99" s="1701"/>
      <c r="AW99" s="1701"/>
      <c r="AX99" s="1701"/>
      <c r="AY99" s="1701"/>
      <c r="AZ99" s="1701"/>
      <c r="BA99" s="1701"/>
      <c r="BB99" s="1697"/>
      <c r="BC99" s="1697"/>
      <c r="BD99" s="1697"/>
      <c r="BE99" s="1697"/>
      <c r="BF99" s="1697"/>
      <c r="BG99" s="1697"/>
      <c r="BH99" s="1793"/>
      <c r="BI99" s="1793"/>
      <c r="BJ99" s="1793"/>
      <c r="BK99" s="1793"/>
    </row>
    <row r="100" spans="2:63" s="91" customFormat="1" ht="15.75">
      <c r="B100" s="1717"/>
      <c r="C100" s="1699"/>
      <c r="D100" s="1699"/>
      <c r="E100" s="1699"/>
      <c r="F100" s="1699"/>
      <c r="G100" s="1699"/>
      <c r="H100" s="1699"/>
      <c r="I100" s="1699"/>
      <c r="J100" s="1699"/>
      <c r="K100" s="1699"/>
      <c r="L100" s="1699"/>
      <c r="M100" s="1699"/>
      <c r="N100" s="1699"/>
      <c r="O100" s="111"/>
      <c r="P100" s="1721"/>
      <c r="Q100" s="1721"/>
      <c r="R100" s="1718"/>
      <c r="S100" s="1718"/>
      <c r="T100" s="1697"/>
      <c r="U100" s="1697"/>
      <c r="V100" s="1721"/>
      <c r="W100" s="1721"/>
      <c r="X100" s="1697"/>
      <c r="Y100" s="1697"/>
      <c r="Z100" s="1697"/>
      <c r="AA100" s="1697"/>
      <c r="AB100" s="1697"/>
      <c r="AC100" s="1697"/>
      <c r="AD100" s="1697"/>
      <c r="AE100" s="1697"/>
      <c r="AF100" s="1697"/>
      <c r="AG100" s="1697"/>
      <c r="AH100" s="1697"/>
      <c r="AI100" s="1697"/>
      <c r="AJ100" s="1697"/>
      <c r="AK100" s="1697"/>
      <c r="AL100" s="1697"/>
      <c r="AM100" s="1697"/>
      <c r="AN100" s="1716"/>
      <c r="AO100" s="1722"/>
      <c r="AP100" s="1716"/>
      <c r="AQ100" s="1722"/>
      <c r="AR100" s="1697"/>
      <c r="AS100" s="1697"/>
      <c r="AT100" s="1697"/>
      <c r="AU100" s="1697"/>
      <c r="AV100" s="1714"/>
      <c r="AW100" s="1714"/>
      <c r="AX100" s="1697"/>
      <c r="AY100" s="1697"/>
      <c r="AZ100" s="1697"/>
      <c r="BA100" s="1697"/>
      <c r="BB100" s="1697"/>
      <c r="BC100" s="1697"/>
      <c r="BD100" s="1697"/>
      <c r="BE100" s="1697"/>
      <c r="BF100" s="1697"/>
      <c r="BG100" s="1697"/>
      <c r="BH100" s="1697"/>
      <c r="BI100" s="1697"/>
      <c r="BJ100" s="1697"/>
      <c r="BK100" s="1697"/>
    </row>
    <row r="101" spans="2:63" s="91" customFormat="1" ht="15.75">
      <c r="B101" s="1717"/>
      <c r="C101" s="1699"/>
      <c r="D101" s="1699"/>
      <c r="E101" s="1699"/>
      <c r="F101" s="1699"/>
      <c r="G101" s="1699"/>
      <c r="H101" s="1699"/>
      <c r="I101" s="1699"/>
      <c r="J101" s="1699"/>
      <c r="K101" s="1699"/>
      <c r="L101" s="1699"/>
      <c r="M101" s="1699"/>
      <c r="N101" s="1699"/>
      <c r="O101" s="111"/>
      <c r="P101" s="1721"/>
      <c r="Q101" s="1721"/>
      <c r="R101" s="1718"/>
      <c r="S101" s="1718"/>
      <c r="T101" s="1697"/>
      <c r="U101" s="1697"/>
      <c r="V101" s="1721"/>
      <c r="W101" s="1721"/>
      <c r="X101" s="1697"/>
      <c r="Y101" s="1697"/>
      <c r="Z101" s="1697"/>
      <c r="AA101" s="1697"/>
      <c r="AB101" s="1697"/>
      <c r="AC101" s="1697"/>
      <c r="AD101" s="1697"/>
      <c r="AE101" s="1697"/>
      <c r="AF101" s="1697"/>
      <c r="AG101" s="1697"/>
      <c r="AH101" s="1697"/>
      <c r="AI101" s="1697"/>
      <c r="AJ101" s="1697"/>
      <c r="AK101" s="1697"/>
      <c r="AL101" s="1697"/>
      <c r="AM101" s="1697"/>
      <c r="AN101" s="1722"/>
      <c r="AO101" s="1722"/>
      <c r="AP101" s="1722"/>
      <c r="AQ101" s="1722"/>
      <c r="AR101" s="1697"/>
      <c r="AS101" s="1697"/>
      <c r="AT101" s="1697"/>
      <c r="AU101" s="1697"/>
      <c r="AV101" s="1714"/>
      <c r="AW101" s="1714"/>
      <c r="AX101" s="1697"/>
      <c r="AY101" s="1697"/>
      <c r="AZ101" s="1697"/>
      <c r="BA101" s="1697"/>
      <c r="BB101" s="1697"/>
      <c r="BC101" s="1697"/>
      <c r="BD101" s="1697"/>
      <c r="BE101" s="1697"/>
      <c r="BF101" s="1697"/>
      <c r="BG101" s="1697"/>
      <c r="BH101" s="1697"/>
      <c r="BI101" s="1697"/>
      <c r="BJ101" s="1697"/>
      <c r="BK101" s="1697"/>
    </row>
    <row r="102" spans="2:63" s="91" customFormat="1" ht="15.75">
      <c r="B102" s="1717"/>
      <c r="C102" s="1699"/>
      <c r="D102" s="1699"/>
      <c r="E102" s="1699"/>
      <c r="F102" s="1699"/>
      <c r="G102" s="1699"/>
      <c r="H102" s="1699"/>
      <c r="I102" s="1699"/>
      <c r="J102" s="1699"/>
      <c r="K102" s="1699"/>
      <c r="L102" s="1699"/>
      <c r="M102" s="1699"/>
      <c r="N102" s="1699"/>
      <c r="O102" s="111"/>
      <c r="P102" s="1721"/>
      <c r="Q102" s="1721"/>
      <c r="R102" s="1718"/>
      <c r="S102" s="1718"/>
      <c r="T102" s="1697"/>
      <c r="U102" s="1697"/>
      <c r="V102" s="1721"/>
      <c r="W102" s="1721"/>
      <c r="X102" s="1697"/>
      <c r="Y102" s="1697"/>
      <c r="Z102" s="1697"/>
      <c r="AA102" s="1697"/>
      <c r="AB102" s="1697"/>
      <c r="AC102" s="1697"/>
      <c r="AD102" s="1697"/>
      <c r="AE102" s="1697"/>
      <c r="AF102" s="1697"/>
      <c r="AG102" s="1697"/>
      <c r="AH102" s="1697"/>
      <c r="AI102" s="1697"/>
      <c r="AJ102" s="1697"/>
      <c r="AK102" s="1697"/>
      <c r="AL102" s="1697"/>
      <c r="AM102" s="1697"/>
      <c r="AN102" s="1722"/>
      <c r="AO102" s="1722"/>
      <c r="AP102" s="1722"/>
      <c r="AQ102" s="1722"/>
      <c r="AR102" s="1697"/>
      <c r="AS102" s="1697"/>
      <c r="AT102" s="1697"/>
      <c r="AU102" s="1697"/>
      <c r="AV102" s="1714"/>
      <c r="AW102" s="1714"/>
      <c r="AX102" s="1697"/>
      <c r="AY102" s="1697"/>
      <c r="AZ102" s="1697"/>
      <c r="BA102" s="1697"/>
      <c r="BB102" s="1697"/>
      <c r="BC102" s="1697"/>
      <c r="BD102" s="1697"/>
      <c r="BE102" s="1697"/>
      <c r="BF102" s="1697"/>
      <c r="BG102" s="1697"/>
      <c r="BH102" s="1697"/>
      <c r="BI102" s="1697"/>
      <c r="BJ102" s="1697"/>
      <c r="BK102" s="1697"/>
    </row>
    <row r="103" spans="2:63" s="91" customFormat="1" ht="12.75">
      <c r="B103" s="88"/>
      <c r="C103" s="1662"/>
      <c r="D103" s="1662"/>
      <c r="E103" s="1662"/>
      <c r="F103" s="1662"/>
      <c r="G103" s="1662"/>
      <c r="H103" s="1662"/>
      <c r="I103" s="1662"/>
      <c r="J103" s="1662"/>
      <c r="K103" s="1662"/>
      <c r="L103" s="1662"/>
      <c r="M103" s="1662"/>
      <c r="N103" s="1662"/>
      <c r="O103" s="114"/>
      <c r="P103" s="1700"/>
      <c r="Q103" s="1700"/>
      <c r="R103" s="1700"/>
      <c r="S103" s="1700"/>
      <c r="T103" s="1700"/>
      <c r="U103" s="1700"/>
      <c r="V103" s="1700"/>
      <c r="W103" s="1700"/>
      <c r="X103" s="1700"/>
      <c r="Y103" s="1700"/>
      <c r="Z103" s="1700"/>
      <c r="AA103" s="1700"/>
      <c r="AB103" s="1700"/>
      <c r="AC103" s="1700"/>
      <c r="AD103" s="1700"/>
      <c r="AE103" s="1700"/>
      <c r="AF103" s="1700"/>
      <c r="AG103" s="1700"/>
      <c r="AH103" s="1700"/>
      <c r="AI103" s="1700"/>
      <c r="AJ103" s="1700"/>
      <c r="AK103" s="1700"/>
      <c r="AL103" s="1700"/>
      <c r="AM103" s="1700"/>
      <c r="AN103" s="1700"/>
      <c r="AO103" s="1700"/>
      <c r="AP103" s="1700"/>
      <c r="AQ103" s="1700"/>
      <c r="AR103" s="1700"/>
      <c r="AS103" s="1700"/>
      <c r="AT103" s="1700"/>
      <c r="AU103" s="1700"/>
      <c r="AV103" s="1700"/>
      <c r="AW103" s="1700"/>
      <c r="AX103" s="1700"/>
      <c r="AY103" s="1700"/>
      <c r="AZ103" s="1700"/>
      <c r="BA103" s="1700"/>
      <c r="BB103" s="1700"/>
      <c r="BC103" s="1700"/>
      <c r="BD103" s="1700"/>
      <c r="BE103" s="1700"/>
      <c r="BF103" s="1700"/>
      <c r="BG103" s="1700"/>
      <c r="BH103" s="1700"/>
      <c r="BI103" s="1700"/>
      <c r="BJ103" s="1700"/>
      <c r="BK103" s="1700"/>
    </row>
    <row r="104" spans="2:63" s="91" customFormat="1" ht="12.75">
      <c r="B104" s="88"/>
      <c r="C104" s="1662"/>
      <c r="D104" s="1662"/>
      <c r="E104" s="1662"/>
      <c r="F104" s="1662"/>
      <c r="G104" s="1662"/>
      <c r="H104" s="1662"/>
      <c r="I104" s="1662"/>
      <c r="J104" s="1662"/>
      <c r="K104" s="1662"/>
      <c r="L104" s="1662"/>
      <c r="M104" s="1662"/>
      <c r="N104" s="1662"/>
      <c r="O104" s="114"/>
      <c r="P104" s="1700"/>
      <c r="Q104" s="1700"/>
      <c r="R104" s="1700"/>
      <c r="S104" s="1700"/>
      <c r="T104" s="1700"/>
      <c r="U104" s="1700"/>
      <c r="V104" s="1700"/>
      <c r="W104" s="1700"/>
      <c r="X104" s="1700"/>
      <c r="Y104" s="1700"/>
      <c r="Z104" s="1700"/>
      <c r="AA104" s="1700"/>
      <c r="AB104" s="1700"/>
      <c r="AC104" s="1700"/>
      <c r="AD104" s="1700"/>
      <c r="AE104" s="1700"/>
      <c r="AF104" s="1700"/>
      <c r="AG104" s="1700"/>
      <c r="AH104" s="1700"/>
      <c r="AI104" s="1700"/>
      <c r="AJ104" s="1700"/>
      <c r="AK104" s="1700"/>
      <c r="AL104" s="1700"/>
      <c r="AM104" s="1700"/>
      <c r="AN104" s="1700"/>
      <c r="AO104" s="1700"/>
      <c r="AP104" s="1700"/>
      <c r="AQ104" s="1700"/>
      <c r="AR104" s="1700"/>
      <c r="AS104" s="1700"/>
      <c r="AT104" s="1700"/>
      <c r="AU104" s="1700"/>
      <c r="AV104" s="1700"/>
      <c r="AW104" s="1700"/>
      <c r="AX104" s="1700"/>
      <c r="AY104" s="1700"/>
      <c r="AZ104" s="1700"/>
      <c r="BA104" s="1700"/>
      <c r="BB104" s="1700"/>
      <c r="BC104" s="1700"/>
      <c r="BD104" s="1700"/>
      <c r="BE104" s="1700"/>
      <c r="BF104" s="1700"/>
      <c r="BG104" s="1700"/>
      <c r="BH104" s="1700"/>
      <c r="BI104" s="1700"/>
      <c r="BJ104" s="1700"/>
      <c r="BK104" s="1700"/>
    </row>
    <row r="105" spans="2:63" s="91" customFormat="1" ht="12.75">
      <c r="B105" s="88"/>
      <c r="C105" s="1662"/>
      <c r="D105" s="1662"/>
      <c r="E105" s="1662"/>
      <c r="F105" s="1662"/>
      <c r="G105" s="1662"/>
      <c r="H105" s="1662"/>
      <c r="I105" s="1662"/>
      <c r="J105" s="1662"/>
      <c r="K105" s="1662"/>
      <c r="L105" s="1662"/>
      <c r="M105" s="1662"/>
      <c r="N105" s="1662"/>
      <c r="O105" s="114"/>
      <c r="P105" s="1700"/>
      <c r="Q105" s="1700"/>
      <c r="R105" s="1700"/>
      <c r="S105" s="1700"/>
      <c r="T105" s="1700"/>
      <c r="U105" s="1700"/>
      <c r="V105" s="1700"/>
      <c r="W105" s="1700"/>
      <c r="X105" s="1700"/>
      <c r="Y105" s="1700"/>
      <c r="Z105" s="1700"/>
      <c r="AA105" s="1700"/>
      <c r="AB105" s="1700"/>
      <c r="AC105" s="1700"/>
      <c r="AD105" s="1700"/>
      <c r="AE105" s="1700"/>
      <c r="AF105" s="1700"/>
      <c r="AG105" s="1700"/>
      <c r="AH105" s="1700"/>
      <c r="AI105" s="1700"/>
      <c r="AJ105" s="1700"/>
      <c r="AK105" s="1700"/>
      <c r="AL105" s="1700"/>
      <c r="AM105" s="1700"/>
      <c r="AN105" s="1700"/>
      <c r="AO105" s="1700"/>
      <c r="AP105" s="1700"/>
      <c r="AQ105" s="1700"/>
      <c r="AR105" s="1700"/>
      <c r="AS105" s="1700"/>
      <c r="AT105" s="1700"/>
      <c r="AU105" s="1700"/>
      <c r="AV105" s="1700"/>
      <c r="AW105" s="1700"/>
      <c r="AX105" s="1700"/>
      <c r="AY105" s="1700"/>
      <c r="AZ105" s="1700"/>
      <c r="BA105" s="1700"/>
      <c r="BB105" s="1700"/>
      <c r="BC105" s="1700"/>
      <c r="BD105" s="1700"/>
      <c r="BE105" s="1700"/>
      <c r="BF105" s="1700"/>
      <c r="BG105" s="1700"/>
      <c r="BH105" s="1700"/>
      <c r="BI105" s="1700"/>
      <c r="BJ105" s="1700"/>
      <c r="BK105" s="1700"/>
    </row>
    <row r="106" spans="2:63" s="91" customFormat="1" ht="12.75">
      <c r="B106" s="92"/>
      <c r="C106" s="1666"/>
      <c r="D106" s="1666"/>
      <c r="E106" s="1666"/>
      <c r="F106" s="1666"/>
      <c r="G106" s="1666"/>
      <c r="H106" s="1666"/>
      <c r="I106" s="1666"/>
      <c r="J106" s="1666"/>
      <c r="K106" s="1666"/>
      <c r="L106" s="1666"/>
      <c r="M106" s="1666"/>
      <c r="N106" s="1666"/>
      <c r="O106" s="119"/>
      <c r="P106" s="1795"/>
      <c r="Q106" s="1795"/>
      <c r="R106" s="1795"/>
      <c r="S106" s="1795"/>
      <c r="T106" s="1795"/>
      <c r="U106" s="1795"/>
      <c r="V106" s="1795"/>
      <c r="W106" s="1795"/>
      <c r="X106" s="1795"/>
      <c r="Y106" s="1795"/>
      <c r="Z106" s="1795"/>
      <c r="AA106" s="1795"/>
      <c r="AB106" s="1795"/>
      <c r="AC106" s="1795"/>
      <c r="AD106" s="1795"/>
      <c r="AE106" s="1795"/>
      <c r="AF106" s="1795"/>
      <c r="AG106" s="1795"/>
      <c r="AH106" s="1795"/>
      <c r="AI106" s="1795"/>
      <c r="AJ106" s="1795"/>
      <c r="AK106" s="1795"/>
      <c r="AL106" s="1795"/>
      <c r="AM106" s="1795"/>
      <c r="AN106" s="1795"/>
      <c r="AO106" s="1795"/>
      <c r="AP106" s="1700"/>
      <c r="AQ106" s="1700"/>
      <c r="AR106" s="1700"/>
      <c r="AS106" s="1700"/>
      <c r="AT106" s="1700"/>
      <c r="AU106" s="1700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</row>
    <row r="107" spans="2:63" s="91" customFormat="1" ht="12.75">
      <c r="B107" s="88"/>
      <c r="C107" s="1662"/>
      <c r="D107" s="1662"/>
      <c r="E107" s="1662"/>
      <c r="F107" s="1662"/>
      <c r="G107" s="1662"/>
      <c r="H107" s="1662"/>
      <c r="I107" s="1662"/>
      <c r="J107" s="1662"/>
      <c r="K107" s="1662"/>
      <c r="L107" s="1662"/>
      <c r="M107" s="1662"/>
      <c r="N107" s="1662"/>
      <c r="O107" s="114"/>
      <c r="P107" s="1700"/>
      <c r="Q107" s="1700"/>
      <c r="R107" s="1700"/>
      <c r="S107" s="1700"/>
      <c r="T107" s="1700"/>
      <c r="U107" s="1700"/>
      <c r="V107" s="1700"/>
      <c r="W107" s="1700"/>
      <c r="X107" s="1700"/>
      <c r="Y107" s="1700"/>
      <c r="Z107" s="1700"/>
      <c r="AA107" s="1700"/>
      <c r="AB107" s="1700"/>
      <c r="AC107" s="1700"/>
      <c r="AD107" s="1700"/>
      <c r="AE107" s="1700"/>
      <c r="AF107" s="1700"/>
      <c r="AG107" s="1700"/>
      <c r="AH107" s="1700"/>
      <c r="AI107" s="1700"/>
      <c r="AJ107" s="1700"/>
      <c r="AK107" s="1700"/>
      <c r="AL107" s="1700"/>
      <c r="AM107" s="1700"/>
      <c r="AN107" s="1700"/>
      <c r="AO107" s="1700"/>
      <c r="AP107" s="1700"/>
      <c r="AQ107" s="1700"/>
      <c r="AR107" s="1700"/>
      <c r="AS107" s="1700"/>
      <c r="AT107" s="1700"/>
      <c r="AU107" s="1700"/>
      <c r="AV107" s="1700"/>
      <c r="AW107" s="1700"/>
      <c r="AX107" s="1700"/>
      <c r="AY107" s="1700"/>
      <c r="AZ107" s="1700"/>
      <c r="BA107" s="1700"/>
      <c r="BB107" s="1700"/>
      <c r="BC107" s="1700"/>
      <c r="BD107" s="1700"/>
      <c r="BE107" s="1700"/>
      <c r="BF107" s="1700"/>
      <c r="BG107" s="1700"/>
      <c r="BH107" s="1700"/>
      <c r="BI107" s="1700"/>
      <c r="BJ107" s="1700"/>
      <c r="BK107" s="1700"/>
    </row>
    <row r="108" spans="2:63" s="91" customFormat="1" ht="12.75">
      <c r="B108" s="88"/>
      <c r="C108" s="1662"/>
      <c r="D108" s="1662"/>
      <c r="E108" s="1662"/>
      <c r="F108" s="1662"/>
      <c r="G108" s="1662"/>
      <c r="H108" s="1662"/>
      <c r="I108" s="1662"/>
      <c r="J108" s="1662"/>
      <c r="K108" s="1662"/>
      <c r="L108" s="1662"/>
      <c r="M108" s="1662"/>
      <c r="N108" s="1662"/>
      <c r="O108" s="114"/>
      <c r="P108" s="1700"/>
      <c r="Q108" s="1700"/>
      <c r="R108" s="1700"/>
      <c r="S108" s="1700"/>
      <c r="T108" s="1700"/>
      <c r="U108" s="1700"/>
      <c r="V108" s="1700"/>
      <c r="W108" s="1700"/>
      <c r="X108" s="1700"/>
      <c r="Y108" s="1700"/>
      <c r="Z108" s="1700"/>
      <c r="AA108" s="1700"/>
      <c r="AB108" s="1700"/>
      <c r="AC108" s="1700"/>
      <c r="AD108" s="1700"/>
      <c r="AE108" s="1700"/>
      <c r="AF108" s="1700"/>
      <c r="AG108" s="1700"/>
      <c r="AH108" s="1700"/>
      <c r="AI108" s="1700"/>
      <c r="AJ108" s="1700"/>
      <c r="AK108" s="1700"/>
      <c r="AL108" s="1700"/>
      <c r="AM108" s="1700"/>
      <c r="AN108" s="1700"/>
      <c r="AO108" s="1700"/>
      <c r="AP108" s="1700"/>
      <c r="AQ108" s="1700"/>
      <c r="AR108" s="1700"/>
      <c r="AS108" s="1700"/>
      <c r="AT108" s="1700"/>
      <c r="AU108" s="1700"/>
      <c r="AV108" s="1700"/>
      <c r="AW108" s="1700"/>
      <c r="AX108" s="1700"/>
      <c r="AY108" s="1700"/>
      <c r="AZ108" s="1700"/>
      <c r="BA108" s="1700"/>
      <c r="BB108" s="1700"/>
      <c r="BC108" s="1700"/>
      <c r="BD108" s="1700"/>
      <c r="BE108" s="1700"/>
      <c r="BF108" s="1700"/>
      <c r="BG108" s="1700"/>
      <c r="BH108" s="1700"/>
      <c r="BI108" s="1700"/>
      <c r="BJ108" s="1700"/>
      <c r="BK108" s="1700"/>
    </row>
    <row r="109" spans="2:63" s="91" customFormat="1" ht="12.75">
      <c r="B109" s="88"/>
      <c r="C109" s="1662"/>
      <c r="D109" s="1662"/>
      <c r="E109" s="1662"/>
      <c r="F109" s="1662"/>
      <c r="G109" s="1662"/>
      <c r="H109" s="1662"/>
      <c r="I109" s="1662"/>
      <c r="J109" s="1662"/>
      <c r="K109" s="1662"/>
      <c r="L109" s="1662"/>
      <c r="M109" s="1662"/>
      <c r="N109" s="1662"/>
      <c r="O109" s="114"/>
      <c r="P109" s="1700"/>
      <c r="Q109" s="1700"/>
      <c r="R109" s="1700"/>
      <c r="S109" s="1700"/>
      <c r="T109" s="1700"/>
      <c r="U109" s="1700"/>
      <c r="V109" s="1700"/>
      <c r="W109" s="1700"/>
      <c r="X109" s="1700"/>
      <c r="Y109" s="1700"/>
      <c r="Z109" s="1700"/>
      <c r="AA109" s="1700"/>
      <c r="AB109" s="1700"/>
      <c r="AC109" s="1700"/>
      <c r="AD109" s="1700"/>
      <c r="AE109" s="1700"/>
      <c r="AF109" s="1700"/>
      <c r="AG109" s="1700"/>
      <c r="AH109" s="1700"/>
      <c r="AI109" s="1700"/>
      <c r="AJ109" s="1700"/>
      <c r="AK109" s="1700"/>
      <c r="AL109" s="1700"/>
      <c r="AM109" s="1700"/>
      <c r="AN109" s="1700"/>
      <c r="AO109" s="1700"/>
      <c r="AP109" s="1700"/>
      <c r="AQ109" s="1700"/>
      <c r="AR109" s="1700"/>
      <c r="AS109" s="1700"/>
      <c r="AT109" s="1700"/>
      <c r="AU109" s="1700"/>
      <c r="AV109" s="1700"/>
      <c r="AW109" s="1700"/>
      <c r="AX109" s="1700"/>
      <c r="AY109" s="1700"/>
      <c r="AZ109" s="1700"/>
      <c r="BA109" s="1700"/>
      <c r="BB109" s="1700"/>
      <c r="BC109" s="1700"/>
      <c r="BD109" s="1700"/>
      <c r="BE109" s="1700"/>
      <c r="BF109" s="1700"/>
      <c r="BG109" s="1700"/>
      <c r="BH109" s="1700"/>
      <c r="BI109" s="1700"/>
      <c r="BJ109" s="1700"/>
      <c r="BK109" s="1700"/>
    </row>
    <row r="110" spans="2:63" s="91" customFormat="1" ht="12.75">
      <c r="B110" s="88"/>
      <c r="C110" s="1662"/>
      <c r="D110" s="1662"/>
      <c r="E110" s="1662"/>
      <c r="F110" s="1662"/>
      <c r="G110" s="1662"/>
      <c r="H110" s="1662"/>
      <c r="I110" s="1662"/>
      <c r="J110" s="1662"/>
      <c r="K110" s="1662"/>
      <c r="L110" s="1662"/>
      <c r="M110" s="1662"/>
      <c r="N110" s="1662"/>
      <c r="O110" s="114"/>
      <c r="P110" s="1700"/>
      <c r="Q110" s="1700"/>
      <c r="R110" s="1700"/>
      <c r="S110" s="1700"/>
      <c r="T110" s="1700"/>
      <c r="U110" s="1700"/>
      <c r="V110" s="1700"/>
      <c r="W110" s="1700"/>
      <c r="X110" s="1700"/>
      <c r="Y110" s="1700"/>
      <c r="Z110" s="1700"/>
      <c r="AA110" s="1700"/>
      <c r="AB110" s="1700"/>
      <c r="AC110" s="1700"/>
      <c r="AD110" s="1700"/>
      <c r="AE110" s="1700"/>
      <c r="AF110" s="1700"/>
      <c r="AG110" s="1700"/>
      <c r="AH110" s="1700"/>
      <c r="AI110" s="1700"/>
      <c r="AJ110" s="1700"/>
      <c r="AK110" s="1700"/>
      <c r="AL110" s="1700"/>
      <c r="AM110" s="1700"/>
      <c r="AN110" s="1700"/>
      <c r="AO110" s="1700"/>
      <c r="AP110" s="1700"/>
      <c r="AQ110" s="1700"/>
      <c r="AR110" s="1700"/>
      <c r="AS110" s="1700"/>
      <c r="AT110" s="1700"/>
      <c r="AU110" s="1700"/>
      <c r="AV110" s="1700"/>
      <c r="AW110" s="1700"/>
      <c r="AX110" s="1700"/>
      <c r="AY110" s="1700"/>
      <c r="AZ110" s="1700"/>
      <c r="BA110" s="1700"/>
      <c r="BB110" s="1700"/>
      <c r="BC110" s="1700"/>
      <c r="BD110" s="1700"/>
      <c r="BE110" s="1700"/>
      <c r="BF110" s="1700"/>
      <c r="BG110" s="1700"/>
      <c r="BH110" s="1700"/>
      <c r="BI110" s="1700"/>
      <c r="BJ110" s="1700"/>
      <c r="BK110" s="1700"/>
    </row>
    <row r="111" spans="2:63" s="91" customFormat="1" ht="12.75">
      <c r="B111" s="88"/>
      <c r="C111" s="1662"/>
      <c r="D111" s="1662"/>
      <c r="E111" s="1662"/>
      <c r="F111" s="1662"/>
      <c r="G111" s="1662"/>
      <c r="H111" s="1662"/>
      <c r="I111" s="1662"/>
      <c r="J111" s="1662"/>
      <c r="K111" s="1662"/>
      <c r="L111" s="1662"/>
      <c r="M111" s="1662"/>
      <c r="N111" s="1662"/>
      <c r="O111" s="114"/>
      <c r="P111" s="1700"/>
      <c r="Q111" s="1700"/>
      <c r="R111" s="1700"/>
      <c r="S111" s="1700"/>
      <c r="T111" s="1700"/>
      <c r="U111" s="1700"/>
      <c r="V111" s="1700"/>
      <c r="W111" s="1700"/>
      <c r="X111" s="1700"/>
      <c r="Y111" s="1700"/>
      <c r="Z111" s="1700"/>
      <c r="AA111" s="1700"/>
      <c r="AB111" s="1700"/>
      <c r="AC111" s="1700"/>
      <c r="AD111" s="1700"/>
      <c r="AE111" s="1700"/>
      <c r="AF111" s="1700"/>
      <c r="AG111" s="1700"/>
      <c r="AH111" s="1700"/>
      <c r="AI111" s="1700"/>
      <c r="AJ111" s="1700"/>
      <c r="AK111" s="1700"/>
      <c r="AL111" s="1700"/>
      <c r="AM111" s="1700"/>
      <c r="AN111" s="1700"/>
      <c r="AO111" s="1700"/>
      <c r="AP111" s="1700"/>
      <c r="AQ111" s="1700"/>
      <c r="AR111" s="1700"/>
      <c r="AS111" s="1700"/>
      <c r="AT111" s="1700"/>
      <c r="AU111" s="1700"/>
      <c r="AV111" s="1700"/>
      <c r="AW111" s="1700"/>
      <c r="AX111" s="1700"/>
      <c r="AY111" s="1700"/>
      <c r="AZ111" s="1700"/>
      <c r="BA111" s="1700"/>
      <c r="BB111" s="1700"/>
      <c r="BC111" s="1700"/>
      <c r="BD111" s="1700"/>
      <c r="BE111" s="1700"/>
      <c r="BF111" s="1700"/>
      <c r="BG111" s="1700"/>
      <c r="BH111" s="1700"/>
      <c r="BI111" s="1700"/>
      <c r="BJ111" s="1700"/>
      <c r="BK111" s="1700"/>
    </row>
    <row r="112" spans="2:63" s="91" customFormat="1" ht="12.75">
      <c r="B112" s="88"/>
      <c r="C112" s="1662"/>
      <c r="D112" s="1662"/>
      <c r="E112" s="1662"/>
      <c r="F112" s="1662"/>
      <c r="G112" s="1662"/>
      <c r="H112" s="1662"/>
      <c r="I112" s="1662"/>
      <c r="J112" s="1662"/>
      <c r="K112" s="1662"/>
      <c r="L112" s="1662"/>
      <c r="M112" s="1662"/>
      <c r="N112" s="1662"/>
      <c r="O112" s="114"/>
      <c r="P112" s="1700"/>
      <c r="Q112" s="1700"/>
      <c r="R112" s="1700"/>
      <c r="S112" s="1700"/>
      <c r="T112" s="1700"/>
      <c r="U112" s="1700"/>
      <c r="V112" s="1700"/>
      <c r="W112" s="1700"/>
      <c r="X112" s="1700"/>
      <c r="Y112" s="1700"/>
      <c r="Z112" s="1700"/>
      <c r="AA112" s="1700"/>
      <c r="AB112" s="1700"/>
      <c r="AC112" s="1700"/>
      <c r="AD112" s="1700"/>
      <c r="AE112" s="1700"/>
      <c r="AF112" s="1700"/>
      <c r="AG112" s="1700"/>
      <c r="AH112" s="1700"/>
      <c r="AI112" s="1700"/>
      <c r="AJ112" s="1700"/>
      <c r="AK112" s="1700"/>
      <c r="AL112" s="1700"/>
      <c r="AM112" s="1700"/>
      <c r="AN112" s="1700"/>
      <c r="AO112" s="1700"/>
      <c r="AP112" s="1700"/>
      <c r="AQ112" s="1700"/>
      <c r="AR112" s="1700"/>
      <c r="AS112" s="1700"/>
      <c r="AT112" s="1700"/>
      <c r="AU112" s="1700"/>
      <c r="AV112" s="1700"/>
      <c r="AW112" s="1700"/>
      <c r="AX112" s="1700"/>
      <c r="AY112" s="1700"/>
      <c r="AZ112" s="1700"/>
      <c r="BA112" s="1700"/>
      <c r="BB112" s="1700"/>
      <c r="BC112" s="1700"/>
      <c r="BD112" s="1700"/>
      <c r="BE112" s="1700"/>
      <c r="BF112" s="1700"/>
      <c r="BG112" s="1700"/>
      <c r="BH112" s="1700"/>
      <c r="BI112" s="1700"/>
      <c r="BJ112" s="1700"/>
      <c r="BK112" s="1700"/>
    </row>
    <row r="113" spans="2:63" s="91" customFormat="1" ht="12.75">
      <c r="B113" s="88"/>
      <c r="C113" s="1662"/>
      <c r="D113" s="1662"/>
      <c r="E113" s="1662"/>
      <c r="F113" s="1662"/>
      <c r="G113" s="1662"/>
      <c r="H113" s="1662"/>
      <c r="I113" s="1662"/>
      <c r="J113" s="1662"/>
      <c r="K113" s="1662"/>
      <c r="L113" s="1662"/>
      <c r="M113" s="1662"/>
      <c r="N113" s="1662"/>
      <c r="O113" s="114"/>
      <c r="P113" s="1700"/>
      <c r="Q113" s="1700"/>
      <c r="R113" s="1700"/>
      <c r="S113" s="1700"/>
      <c r="T113" s="1700"/>
      <c r="U113" s="1700"/>
      <c r="V113" s="1700"/>
      <c r="W113" s="1700"/>
      <c r="X113" s="1700"/>
      <c r="Y113" s="1700"/>
      <c r="Z113" s="1700"/>
      <c r="AA113" s="1700"/>
      <c r="AB113" s="1700"/>
      <c r="AC113" s="1700"/>
      <c r="AD113" s="1700"/>
      <c r="AE113" s="1700"/>
      <c r="AF113" s="1700"/>
      <c r="AG113" s="1700"/>
      <c r="AH113" s="1700"/>
      <c r="AI113" s="1700"/>
      <c r="AJ113" s="1700"/>
      <c r="AK113" s="1700"/>
      <c r="AL113" s="1700"/>
      <c r="AM113" s="1700"/>
      <c r="AN113" s="1700"/>
      <c r="AO113" s="1700"/>
      <c r="AP113" s="1700"/>
      <c r="AQ113" s="1700"/>
      <c r="AR113" s="1700"/>
      <c r="AS113" s="1700"/>
      <c r="AT113" s="1700"/>
      <c r="AU113" s="1700"/>
      <c r="AV113" s="1700"/>
      <c r="AW113" s="1700"/>
      <c r="AX113" s="1700"/>
      <c r="AY113" s="1700"/>
      <c r="AZ113" s="1700"/>
      <c r="BA113" s="1700"/>
      <c r="BB113" s="1700"/>
      <c r="BC113" s="1700"/>
      <c r="BD113" s="1700"/>
      <c r="BE113" s="1700"/>
      <c r="BF113" s="1700"/>
      <c r="BG113" s="1700"/>
      <c r="BH113" s="1700"/>
      <c r="BI113" s="1700"/>
      <c r="BJ113" s="1700"/>
      <c r="BK113" s="1700"/>
    </row>
    <row r="114" spans="2:63" s="91" customFormat="1" ht="12.75">
      <c r="B114" s="88"/>
      <c r="C114" s="1662"/>
      <c r="D114" s="1662"/>
      <c r="E114" s="1662"/>
      <c r="F114" s="1662"/>
      <c r="G114" s="1662"/>
      <c r="H114" s="1662"/>
      <c r="I114" s="1662"/>
      <c r="J114" s="1662"/>
      <c r="K114" s="1662"/>
      <c r="L114" s="1662"/>
      <c r="M114" s="1662"/>
      <c r="N114" s="1662"/>
      <c r="O114" s="114"/>
      <c r="P114" s="1700"/>
      <c r="Q114" s="1700"/>
      <c r="R114" s="1700"/>
      <c r="S114" s="1700"/>
      <c r="T114" s="1700"/>
      <c r="U114" s="1700"/>
      <c r="V114" s="1700"/>
      <c r="W114" s="1700"/>
      <c r="X114" s="1700"/>
      <c r="Y114" s="1700"/>
      <c r="Z114" s="1700"/>
      <c r="AA114" s="1700"/>
      <c r="AB114" s="1700"/>
      <c r="AC114" s="1700"/>
      <c r="AD114" s="1700"/>
      <c r="AE114" s="1700"/>
      <c r="AF114" s="1700"/>
      <c r="AG114" s="1700"/>
      <c r="AH114" s="1700"/>
      <c r="AI114" s="1700"/>
      <c r="AJ114" s="1700"/>
      <c r="AK114" s="1700"/>
      <c r="AL114" s="1700"/>
      <c r="AM114" s="1700"/>
      <c r="AN114" s="1700"/>
      <c r="AO114" s="1700"/>
      <c r="AP114" s="1700"/>
      <c r="AQ114" s="1700"/>
      <c r="AR114" s="1700"/>
      <c r="AS114" s="1700"/>
      <c r="AT114" s="1700"/>
      <c r="AU114" s="1700"/>
      <c r="AV114" s="1700"/>
      <c r="AW114" s="1700"/>
      <c r="AX114" s="1700"/>
      <c r="AY114" s="1700"/>
      <c r="AZ114" s="1700"/>
      <c r="BA114" s="1700"/>
      <c r="BB114" s="1700"/>
      <c r="BC114" s="1700"/>
      <c r="BD114" s="1700"/>
      <c r="BE114" s="1700"/>
      <c r="BF114" s="1700"/>
      <c r="BG114" s="1700"/>
      <c r="BH114" s="1700"/>
      <c r="BI114" s="1700"/>
      <c r="BJ114" s="1700"/>
      <c r="BK114" s="1700"/>
    </row>
    <row r="115" spans="2:63" s="91" customFormat="1" ht="12.75">
      <c r="B115" s="88"/>
      <c r="C115" s="1662"/>
      <c r="D115" s="1662"/>
      <c r="E115" s="1662"/>
      <c r="F115" s="1662"/>
      <c r="G115" s="1662"/>
      <c r="H115" s="1662"/>
      <c r="I115" s="1662"/>
      <c r="J115" s="1662"/>
      <c r="K115" s="1662"/>
      <c r="L115" s="1662"/>
      <c r="M115" s="1662"/>
      <c r="N115" s="1662"/>
      <c r="O115" s="114"/>
      <c r="P115" s="1700"/>
      <c r="Q115" s="1700"/>
      <c r="R115" s="1700"/>
      <c r="S115" s="1700"/>
      <c r="T115" s="1700"/>
      <c r="U115" s="1700"/>
      <c r="V115" s="1700"/>
      <c r="W115" s="1700"/>
      <c r="X115" s="1700"/>
      <c r="Y115" s="1700"/>
      <c r="Z115" s="1700"/>
      <c r="AA115" s="1700"/>
      <c r="AB115" s="1700"/>
      <c r="AC115" s="1700"/>
      <c r="AD115" s="1700"/>
      <c r="AE115" s="1700"/>
      <c r="AF115" s="1700"/>
      <c r="AG115" s="1700"/>
      <c r="AH115" s="1700"/>
      <c r="AI115" s="1700"/>
      <c r="AJ115" s="1700"/>
      <c r="AK115" s="1700"/>
      <c r="AL115" s="1700"/>
      <c r="AM115" s="1700"/>
      <c r="AN115" s="1700"/>
      <c r="AO115" s="1700"/>
      <c r="AP115" s="1700"/>
      <c r="AQ115" s="1700"/>
      <c r="AR115" s="1700"/>
      <c r="AS115" s="1700"/>
      <c r="AT115" s="1700"/>
      <c r="AU115" s="1700"/>
      <c r="AV115" s="1700"/>
      <c r="AW115" s="1700"/>
      <c r="AX115" s="1700"/>
      <c r="AY115" s="1700"/>
      <c r="AZ115" s="1700"/>
      <c r="BA115" s="1700"/>
      <c r="BB115" s="1700"/>
      <c r="BC115" s="1700"/>
      <c r="BD115" s="1700"/>
      <c r="BE115" s="1700"/>
      <c r="BF115" s="1700"/>
      <c r="BG115" s="1700"/>
      <c r="BH115" s="1700"/>
      <c r="BI115" s="1700"/>
      <c r="BJ115" s="1700"/>
      <c r="BK115" s="1700"/>
    </row>
    <row r="116" spans="2:63" s="91" customFormat="1" ht="12.75">
      <c r="B116" s="88"/>
      <c r="C116" s="1662"/>
      <c r="D116" s="1662"/>
      <c r="E116" s="1662"/>
      <c r="F116" s="1662"/>
      <c r="G116" s="1662"/>
      <c r="H116" s="1662"/>
      <c r="I116" s="1662"/>
      <c r="J116" s="1662"/>
      <c r="K116" s="1662"/>
      <c r="L116" s="1662"/>
      <c r="M116" s="1662"/>
      <c r="N116" s="1662"/>
      <c r="O116" s="114"/>
      <c r="P116" s="1700"/>
      <c r="Q116" s="1700"/>
      <c r="R116" s="1700"/>
      <c r="S116" s="1700"/>
      <c r="T116" s="1700"/>
      <c r="U116" s="1700"/>
      <c r="V116" s="1700"/>
      <c r="W116" s="1700"/>
      <c r="X116" s="1700"/>
      <c r="Y116" s="1700"/>
      <c r="Z116" s="1700"/>
      <c r="AA116" s="1700"/>
      <c r="AB116" s="1700"/>
      <c r="AC116" s="1700"/>
      <c r="AD116" s="1700"/>
      <c r="AE116" s="1700"/>
      <c r="AF116" s="1700"/>
      <c r="AG116" s="1700"/>
      <c r="AH116" s="1700"/>
      <c r="AI116" s="1700"/>
      <c r="AJ116" s="1700"/>
      <c r="AK116" s="1700"/>
      <c r="AL116" s="1700"/>
      <c r="AM116" s="1700"/>
      <c r="AN116" s="1700"/>
      <c r="AO116" s="1700"/>
      <c r="AP116" s="1700"/>
      <c r="AQ116" s="1700"/>
      <c r="AR116" s="1700"/>
      <c r="AS116" s="1700"/>
      <c r="AT116" s="1700"/>
      <c r="AU116" s="1700"/>
      <c r="AV116" s="1700"/>
      <c r="AW116" s="1700"/>
      <c r="AX116" s="1700"/>
      <c r="AY116" s="1700"/>
      <c r="AZ116" s="1700"/>
      <c r="BA116" s="1700"/>
      <c r="BB116" s="1700"/>
      <c r="BC116" s="1700"/>
      <c r="BD116" s="1700"/>
      <c r="BE116" s="1700"/>
      <c r="BF116" s="1700"/>
      <c r="BG116" s="1700"/>
      <c r="BH116" s="1700"/>
      <c r="BI116" s="1700"/>
      <c r="BJ116" s="1700"/>
      <c r="BK116" s="1700"/>
    </row>
    <row r="117" spans="2:63" s="91" customFormat="1" ht="12.75">
      <c r="B117" s="88"/>
      <c r="C117" s="1662"/>
      <c r="D117" s="1662"/>
      <c r="E117" s="1662"/>
      <c r="F117" s="1662"/>
      <c r="G117" s="1662"/>
      <c r="H117" s="1662"/>
      <c r="I117" s="1662"/>
      <c r="J117" s="1662"/>
      <c r="K117" s="1662"/>
      <c r="L117" s="1662"/>
      <c r="M117" s="1662"/>
      <c r="N117" s="1662"/>
      <c r="O117" s="114"/>
      <c r="P117" s="1700"/>
      <c r="Q117" s="1700"/>
      <c r="R117" s="1700"/>
      <c r="S117" s="1700"/>
      <c r="T117" s="1700"/>
      <c r="U117" s="1700"/>
      <c r="V117" s="1700"/>
      <c r="W117" s="1700"/>
      <c r="X117" s="1700"/>
      <c r="Y117" s="1700"/>
      <c r="Z117" s="1700"/>
      <c r="AA117" s="1700"/>
      <c r="AB117" s="1700"/>
      <c r="AC117" s="1700"/>
      <c r="AD117" s="1700"/>
      <c r="AE117" s="1700"/>
      <c r="AF117" s="1700"/>
      <c r="AG117" s="1700"/>
      <c r="AH117" s="1700"/>
      <c r="AI117" s="1700"/>
      <c r="AJ117" s="1700"/>
      <c r="AK117" s="1700"/>
      <c r="AL117" s="1700"/>
      <c r="AM117" s="1700"/>
      <c r="AN117" s="1700"/>
      <c r="AO117" s="1700"/>
      <c r="AP117" s="1700"/>
      <c r="AQ117" s="1700"/>
      <c r="AR117" s="1700"/>
      <c r="AS117" s="1700"/>
      <c r="AT117" s="1700"/>
      <c r="AU117" s="1700"/>
      <c r="AV117" s="1700"/>
      <c r="AW117" s="1700"/>
      <c r="AX117" s="1700"/>
      <c r="AY117" s="1700"/>
      <c r="AZ117" s="1700"/>
      <c r="BA117" s="1700"/>
      <c r="BB117" s="1700"/>
      <c r="BC117" s="1700"/>
      <c r="BD117" s="1700"/>
      <c r="BE117" s="1700"/>
      <c r="BF117" s="1700"/>
      <c r="BG117" s="1700"/>
      <c r="BH117" s="1700"/>
      <c r="BI117" s="1700"/>
      <c r="BJ117" s="1700"/>
      <c r="BK117" s="1700"/>
    </row>
    <row r="118" spans="2:63" s="91" customFormat="1" ht="12.75">
      <c r="B118" s="88"/>
      <c r="C118" s="1662"/>
      <c r="D118" s="1662"/>
      <c r="E118" s="1662"/>
      <c r="F118" s="1662"/>
      <c r="G118" s="1662"/>
      <c r="H118" s="1662"/>
      <c r="I118" s="1662"/>
      <c r="J118" s="1662"/>
      <c r="K118" s="1662"/>
      <c r="L118" s="1662"/>
      <c r="M118" s="1662"/>
      <c r="N118" s="1662"/>
      <c r="O118" s="114"/>
      <c r="P118" s="1700"/>
      <c r="Q118" s="1700"/>
      <c r="R118" s="1700"/>
      <c r="S118" s="1700"/>
      <c r="T118" s="1700"/>
      <c r="U118" s="1700"/>
      <c r="V118" s="1700"/>
      <c r="W118" s="1700"/>
      <c r="X118" s="1700"/>
      <c r="Y118" s="1700"/>
      <c r="Z118" s="1700"/>
      <c r="AA118" s="1700"/>
      <c r="AB118" s="1700"/>
      <c r="AC118" s="1700"/>
      <c r="AD118" s="1700"/>
      <c r="AE118" s="1700"/>
      <c r="AF118" s="1700"/>
      <c r="AG118" s="1700"/>
      <c r="AH118" s="1700"/>
      <c r="AI118" s="1700"/>
      <c r="AJ118" s="1700"/>
      <c r="AK118" s="1700"/>
      <c r="AL118" s="1700"/>
      <c r="AM118" s="1700"/>
      <c r="AN118" s="1700"/>
      <c r="AO118" s="1700"/>
      <c r="AP118" s="1700"/>
      <c r="AQ118" s="1700"/>
      <c r="AR118" s="1700"/>
      <c r="AS118" s="1700"/>
      <c r="AT118" s="1700"/>
      <c r="AU118" s="1700"/>
      <c r="AV118" s="1700"/>
      <c r="AW118" s="1700"/>
      <c r="AX118" s="1700"/>
      <c r="AY118" s="1700"/>
      <c r="AZ118" s="1700"/>
      <c r="BA118" s="1700"/>
      <c r="BB118" s="1700"/>
      <c r="BC118" s="1700"/>
      <c r="BD118" s="1700"/>
      <c r="BE118" s="1700"/>
      <c r="BF118" s="1700"/>
      <c r="BG118" s="1700"/>
      <c r="BH118" s="1700"/>
      <c r="BI118" s="1700"/>
      <c r="BJ118" s="1700"/>
      <c r="BK118" s="1700"/>
    </row>
    <row r="119" spans="2:63" s="91" customFormat="1" ht="12.75">
      <c r="B119" s="88"/>
      <c r="C119" s="1662"/>
      <c r="D119" s="1662"/>
      <c r="E119" s="1662"/>
      <c r="F119" s="1662"/>
      <c r="G119" s="1662"/>
      <c r="H119" s="1662"/>
      <c r="I119" s="1662"/>
      <c r="J119" s="1662"/>
      <c r="K119" s="1662"/>
      <c r="L119" s="1662"/>
      <c r="M119" s="1662"/>
      <c r="N119" s="1662"/>
      <c r="O119" s="114"/>
      <c r="P119" s="1700"/>
      <c r="Q119" s="1700"/>
      <c r="R119" s="1700"/>
      <c r="S119" s="1700"/>
      <c r="T119" s="1700"/>
      <c r="U119" s="1700"/>
      <c r="V119" s="1700"/>
      <c r="W119" s="1700"/>
      <c r="X119" s="1700"/>
      <c r="Y119" s="1700"/>
      <c r="Z119" s="1700"/>
      <c r="AA119" s="1700"/>
      <c r="AB119" s="1700"/>
      <c r="AC119" s="1700"/>
      <c r="AD119" s="1700"/>
      <c r="AE119" s="1700"/>
      <c r="AF119" s="1700"/>
      <c r="AG119" s="1700"/>
      <c r="AH119" s="1700"/>
      <c r="AI119" s="1700"/>
      <c r="AJ119" s="1700"/>
      <c r="AK119" s="1700"/>
      <c r="AL119" s="1700"/>
      <c r="AM119" s="1700"/>
      <c r="AN119" s="1700"/>
      <c r="AO119" s="1700"/>
      <c r="AP119" s="1700"/>
      <c r="AQ119" s="1700"/>
      <c r="AR119" s="1700"/>
      <c r="AS119" s="1700"/>
      <c r="AT119" s="1700"/>
      <c r="AU119" s="1700"/>
      <c r="AV119" s="1700"/>
      <c r="AW119" s="1700"/>
      <c r="AX119" s="1700"/>
      <c r="AY119" s="1700"/>
      <c r="AZ119" s="1700"/>
      <c r="BA119" s="1700"/>
      <c r="BB119" s="1700"/>
      <c r="BC119" s="1700"/>
      <c r="BD119" s="1700"/>
      <c r="BE119" s="1700"/>
      <c r="BF119" s="1700"/>
      <c r="BG119" s="1700"/>
      <c r="BH119" s="1700"/>
      <c r="BI119" s="1700"/>
      <c r="BJ119" s="1700"/>
      <c r="BK119" s="1700"/>
    </row>
    <row r="120" spans="2:63" s="91" customFormat="1" ht="12.75">
      <c r="B120" s="88"/>
      <c r="C120" s="1662"/>
      <c r="D120" s="1662"/>
      <c r="E120" s="1662"/>
      <c r="F120" s="1662"/>
      <c r="G120" s="1662"/>
      <c r="H120" s="1662"/>
      <c r="I120" s="1662"/>
      <c r="J120" s="1662"/>
      <c r="K120" s="1662"/>
      <c r="L120" s="1662"/>
      <c r="M120" s="1662"/>
      <c r="N120" s="1662"/>
      <c r="O120" s="114"/>
      <c r="P120" s="1700"/>
      <c r="Q120" s="1700"/>
      <c r="R120" s="1700"/>
      <c r="S120" s="1700"/>
      <c r="T120" s="1700"/>
      <c r="U120" s="1700"/>
      <c r="V120" s="1700"/>
      <c r="W120" s="1700"/>
      <c r="X120" s="1700"/>
      <c r="Y120" s="1700"/>
      <c r="Z120" s="1700"/>
      <c r="AA120" s="1700"/>
      <c r="AB120" s="1700"/>
      <c r="AC120" s="1700"/>
      <c r="AD120" s="1700"/>
      <c r="AE120" s="1700"/>
      <c r="AF120" s="1700"/>
      <c r="AG120" s="1700"/>
      <c r="AH120" s="1700"/>
      <c r="AI120" s="1700"/>
      <c r="AJ120" s="1700"/>
      <c r="AK120" s="1700"/>
      <c r="AL120" s="1700"/>
      <c r="AM120" s="1700"/>
      <c r="AN120" s="1700"/>
      <c r="AO120" s="1700"/>
      <c r="AP120" s="1700"/>
      <c r="AQ120" s="1700"/>
      <c r="AR120" s="1700"/>
      <c r="AS120" s="1700"/>
      <c r="AT120" s="1700"/>
      <c r="AU120" s="1700"/>
      <c r="AV120" s="1700"/>
      <c r="AW120" s="1700"/>
      <c r="AX120" s="1700"/>
      <c r="AY120" s="1700"/>
      <c r="AZ120" s="1700"/>
      <c r="BA120" s="1700"/>
      <c r="BB120" s="1700"/>
      <c r="BC120" s="1700"/>
      <c r="BD120" s="1700"/>
      <c r="BE120" s="1700"/>
      <c r="BF120" s="1700"/>
      <c r="BG120" s="1700"/>
      <c r="BH120" s="1700"/>
      <c r="BI120" s="1700"/>
      <c r="BJ120" s="1700"/>
      <c r="BK120" s="1700"/>
    </row>
    <row r="121" spans="2:63" s="91" customFormat="1" ht="12.75">
      <c r="B121" s="88"/>
      <c r="C121" s="1662"/>
      <c r="D121" s="1662"/>
      <c r="E121" s="1662"/>
      <c r="F121" s="1662"/>
      <c r="G121" s="1662"/>
      <c r="H121" s="1662"/>
      <c r="I121" s="1662"/>
      <c r="J121" s="1662"/>
      <c r="K121" s="1662"/>
      <c r="L121" s="1662"/>
      <c r="M121" s="1662"/>
      <c r="N121" s="1662"/>
      <c r="O121" s="114"/>
      <c r="P121" s="1700"/>
      <c r="Q121" s="1700"/>
      <c r="R121" s="1700"/>
      <c r="S121" s="1700"/>
      <c r="T121" s="1700"/>
      <c r="U121" s="1700"/>
      <c r="V121" s="1700"/>
      <c r="W121" s="1700"/>
      <c r="X121" s="1700"/>
      <c r="Y121" s="1700"/>
      <c r="Z121" s="1700"/>
      <c r="AA121" s="1700"/>
      <c r="AB121" s="1700"/>
      <c r="AC121" s="1700"/>
      <c r="AD121" s="1700"/>
      <c r="AE121" s="1700"/>
      <c r="AF121" s="1700"/>
      <c r="AG121" s="1700"/>
      <c r="AH121" s="1700"/>
      <c r="AI121" s="1700"/>
      <c r="AJ121" s="1700"/>
      <c r="AK121" s="1700"/>
      <c r="AL121" s="1700"/>
      <c r="AM121" s="1700"/>
      <c r="AN121" s="1700"/>
      <c r="AO121" s="1700"/>
      <c r="AP121" s="1700"/>
      <c r="AQ121" s="1700"/>
      <c r="AR121" s="1700"/>
      <c r="AS121" s="1700"/>
      <c r="AT121" s="1700"/>
      <c r="AU121" s="1700"/>
      <c r="AV121" s="1700"/>
      <c r="AW121" s="1700"/>
      <c r="AX121" s="1700"/>
      <c r="AY121" s="1700"/>
      <c r="AZ121" s="1700"/>
      <c r="BA121" s="1700"/>
      <c r="BB121" s="1700"/>
      <c r="BC121" s="1700"/>
      <c r="BD121" s="1700"/>
      <c r="BE121" s="1700"/>
      <c r="BF121" s="1700"/>
      <c r="BG121" s="1700"/>
      <c r="BH121" s="1700"/>
      <c r="BI121" s="1700"/>
      <c r="BJ121" s="1700"/>
      <c r="BK121" s="1700"/>
    </row>
    <row r="122" spans="2:63" s="91" customFormat="1" ht="12.75">
      <c r="B122" s="88"/>
      <c r="C122" s="1662"/>
      <c r="D122" s="1662"/>
      <c r="E122" s="1662"/>
      <c r="F122" s="1662"/>
      <c r="G122" s="1662"/>
      <c r="H122" s="1662"/>
      <c r="I122" s="1662"/>
      <c r="J122" s="1662"/>
      <c r="K122" s="1662"/>
      <c r="L122" s="1662"/>
      <c r="M122" s="1662"/>
      <c r="N122" s="1662"/>
      <c r="O122" s="114"/>
      <c r="P122" s="1700"/>
      <c r="Q122" s="1700"/>
      <c r="R122" s="1700"/>
      <c r="S122" s="1700"/>
      <c r="T122" s="1700"/>
      <c r="U122" s="1700"/>
      <c r="V122" s="1700"/>
      <c r="W122" s="1700"/>
      <c r="X122" s="1700"/>
      <c r="Y122" s="1700"/>
      <c r="Z122" s="1700"/>
      <c r="AA122" s="1700"/>
      <c r="AB122" s="1700"/>
      <c r="AC122" s="1700"/>
      <c r="AD122" s="1700"/>
      <c r="AE122" s="1700"/>
      <c r="AF122" s="1700"/>
      <c r="AG122" s="1700"/>
      <c r="AH122" s="1700"/>
      <c r="AI122" s="1700"/>
      <c r="AJ122" s="1700"/>
      <c r="AK122" s="1700"/>
      <c r="AL122" s="1700"/>
      <c r="AM122" s="1700"/>
      <c r="AN122" s="1700"/>
      <c r="AO122" s="1700"/>
      <c r="AP122" s="1700"/>
      <c r="AQ122" s="1700"/>
      <c r="AR122" s="1700"/>
      <c r="AS122" s="1700"/>
      <c r="AT122" s="1700"/>
      <c r="AU122" s="1700"/>
      <c r="AV122" s="1700"/>
      <c r="AW122" s="1700"/>
      <c r="AX122" s="1700"/>
      <c r="AY122" s="1700"/>
      <c r="AZ122" s="1700"/>
      <c r="BA122" s="1700"/>
      <c r="BB122" s="1700"/>
      <c r="BC122" s="1700"/>
      <c r="BD122" s="1700"/>
      <c r="BE122" s="1700"/>
      <c r="BF122" s="1700"/>
      <c r="BG122" s="1700"/>
      <c r="BH122" s="1700"/>
      <c r="BI122" s="1700"/>
      <c r="BJ122" s="1700"/>
      <c r="BK122" s="1700"/>
    </row>
    <row r="123" spans="2:63" s="91" customFormat="1" ht="12.75">
      <c r="B123" s="88"/>
      <c r="C123" s="1662"/>
      <c r="D123" s="1662"/>
      <c r="E123" s="1662"/>
      <c r="F123" s="1662"/>
      <c r="G123" s="1662"/>
      <c r="H123" s="1662"/>
      <c r="I123" s="1662"/>
      <c r="J123" s="1662"/>
      <c r="K123" s="1662"/>
      <c r="L123" s="1662"/>
      <c r="M123" s="1662"/>
      <c r="N123" s="1662"/>
      <c r="O123" s="114"/>
      <c r="P123" s="1700"/>
      <c r="Q123" s="1700"/>
      <c r="R123" s="1700"/>
      <c r="S123" s="1700"/>
      <c r="T123" s="1700"/>
      <c r="U123" s="1700"/>
      <c r="V123" s="1700"/>
      <c r="W123" s="1700"/>
      <c r="X123" s="1700"/>
      <c r="Y123" s="1700"/>
      <c r="Z123" s="1700"/>
      <c r="AA123" s="1700"/>
      <c r="AB123" s="1700"/>
      <c r="AC123" s="1700"/>
      <c r="AD123" s="1700"/>
      <c r="AE123" s="1700"/>
      <c r="AF123" s="1700"/>
      <c r="AG123" s="1700"/>
      <c r="AH123" s="1700"/>
      <c r="AI123" s="1700"/>
      <c r="AJ123" s="1700"/>
      <c r="AK123" s="1700"/>
      <c r="AL123" s="1700"/>
      <c r="AM123" s="1700"/>
      <c r="AN123" s="1700"/>
      <c r="AO123" s="1700"/>
      <c r="AP123" s="1700"/>
      <c r="AQ123" s="1700"/>
      <c r="AR123" s="1700"/>
      <c r="AS123" s="1700"/>
      <c r="AT123" s="1700"/>
      <c r="AU123" s="1700"/>
      <c r="AV123" s="1700"/>
      <c r="AW123" s="1700"/>
      <c r="AX123" s="1700"/>
      <c r="AY123" s="1700"/>
      <c r="AZ123" s="1700"/>
      <c r="BA123" s="1700"/>
      <c r="BB123" s="1700"/>
      <c r="BC123" s="1700"/>
      <c r="BD123" s="1700"/>
      <c r="BE123" s="1700"/>
      <c r="BF123" s="1700"/>
      <c r="BG123" s="1700"/>
      <c r="BH123" s="1700"/>
      <c r="BI123" s="1700"/>
      <c r="BJ123" s="1700"/>
      <c r="BK123" s="1700"/>
    </row>
    <row r="124" spans="2:63" s="91" customFormat="1" ht="12.75">
      <c r="B124" s="88"/>
      <c r="C124" s="1662"/>
      <c r="D124" s="1662"/>
      <c r="E124" s="1662"/>
      <c r="F124" s="1662"/>
      <c r="G124" s="1662"/>
      <c r="H124" s="1662"/>
      <c r="I124" s="1662"/>
      <c r="J124" s="1662"/>
      <c r="K124" s="1662"/>
      <c r="L124" s="1662"/>
      <c r="M124" s="1662"/>
      <c r="N124" s="1662"/>
      <c r="O124" s="114"/>
      <c r="P124" s="1700"/>
      <c r="Q124" s="1700"/>
      <c r="R124" s="1700"/>
      <c r="S124" s="1700"/>
      <c r="T124" s="1700"/>
      <c r="U124" s="1700"/>
      <c r="V124" s="1700"/>
      <c r="W124" s="1700"/>
      <c r="X124" s="1700"/>
      <c r="Y124" s="1700"/>
      <c r="Z124" s="1700"/>
      <c r="AA124" s="1700"/>
      <c r="AB124" s="1700"/>
      <c r="AC124" s="1700"/>
      <c r="AD124" s="1700"/>
      <c r="AE124" s="1700"/>
      <c r="AF124" s="1700"/>
      <c r="AG124" s="1700"/>
      <c r="AH124" s="1700"/>
      <c r="AI124" s="1700"/>
      <c r="AJ124" s="1700"/>
      <c r="AK124" s="1700"/>
      <c r="AL124" s="1700"/>
      <c r="AM124" s="1700"/>
      <c r="AN124" s="1700"/>
      <c r="AO124" s="1700"/>
      <c r="AP124" s="1700"/>
      <c r="AQ124" s="1700"/>
      <c r="AR124" s="1700"/>
      <c r="AS124" s="1700"/>
      <c r="AT124" s="1700"/>
      <c r="AU124" s="1700"/>
      <c r="AV124" s="1700"/>
      <c r="AW124" s="1700"/>
      <c r="AX124" s="1700"/>
      <c r="AY124" s="1700"/>
      <c r="AZ124" s="1700"/>
      <c r="BA124" s="1700"/>
      <c r="BB124" s="1700"/>
      <c r="BC124" s="1700"/>
      <c r="BD124" s="1700"/>
      <c r="BE124" s="1700"/>
      <c r="BF124" s="1700"/>
      <c r="BG124" s="1700"/>
      <c r="BH124" s="1700"/>
      <c r="BI124" s="1700"/>
      <c r="BJ124" s="1700"/>
      <c r="BK124" s="1700"/>
    </row>
    <row r="125" spans="2:63" s="91" customFormat="1" ht="12.75">
      <c r="B125" s="88"/>
      <c r="C125" s="1662"/>
      <c r="D125" s="1662"/>
      <c r="E125" s="1662"/>
      <c r="F125" s="1662"/>
      <c r="G125" s="1662"/>
      <c r="H125" s="1662"/>
      <c r="I125" s="1662"/>
      <c r="J125" s="1662"/>
      <c r="K125" s="1662"/>
      <c r="L125" s="1662"/>
      <c r="M125" s="1662"/>
      <c r="N125" s="1662"/>
      <c r="O125" s="114"/>
      <c r="P125" s="1700"/>
      <c r="Q125" s="1700"/>
      <c r="R125" s="1700"/>
      <c r="S125" s="1700"/>
      <c r="T125" s="1700"/>
      <c r="U125" s="1700"/>
      <c r="V125" s="1700"/>
      <c r="W125" s="1700"/>
      <c r="X125" s="1700"/>
      <c r="Y125" s="1700"/>
      <c r="Z125" s="1700"/>
      <c r="AA125" s="1700"/>
      <c r="AB125" s="1700"/>
      <c r="AC125" s="1700"/>
      <c r="AD125" s="1700"/>
      <c r="AE125" s="1700"/>
      <c r="AF125" s="1700"/>
      <c r="AG125" s="1700"/>
      <c r="AH125" s="1700"/>
      <c r="AI125" s="1700"/>
      <c r="AJ125" s="1700"/>
      <c r="AK125" s="1700"/>
      <c r="AL125" s="1700"/>
      <c r="AM125" s="1700"/>
      <c r="AN125" s="1700"/>
      <c r="AO125" s="1700"/>
      <c r="AP125" s="1700"/>
      <c r="AQ125" s="1700"/>
      <c r="AR125" s="1700"/>
      <c r="AS125" s="1700"/>
      <c r="AT125" s="1700"/>
      <c r="AU125" s="1700"/>
      <c r="AV125" s="1700"/>
      <c r="AW125" s="1700"/>
      <c r="AX125" s="1700"/>
      <c r="AY125" s="1700"/>
      <c r="AZ125" s="1700"/>
      <c r="BA125" s="1700"/>
      <c r="BB125" s="1700"/>
      <c r="BC125" s="1700"/>
      <c r="BD125" s="1700"/>
      <c r="BE125" s="1700"/>
      <c r="BF125" s="1700"/>
      <c r="BG125" s="1700"/>
      <c r="BH125" s="1700"/>
      <c r="BI125" s="1700"/>
      <c r="BJ125" s="1700"/>
      <c r="BK125" s="1700"/>
    </row>
    <row r="126" spans="2:63" s="91" customFormat="1" ht="12.75">
      <c r="B126" s="88"/>
      <c r="C126" s="1662"/>
      <c r="D126" s="1662"/>
      <c r="E126" s="1662"/>
      <c r="F126" s="1662"/>
      <c r="G126" s="1662"/>
      <c r="H126" s="1662"/>
      <c r="I126" s="1662"/>
      <c r="J126" s="1662"/>
      <c r="K126" s="1662"/>
      <c r="L126" s="1662"/>
      <c r="M126" s="1662"/>
      <c r="N126" s="1662"/>
      <c r="O126" s="114"/>
      <c r="P126" s="1700"/>
      <c r="Q126" s="1700"/>
      <c r="R126" s="1700"/>
      <c r="S126" s="1700"/>
      <c r="T126" s="1700"/>
      <c r="U126" s="1700"/>
      <c r="V126" s="1700"/>
      <c r="W126" s="1700"/>
      <c r="X126" s="1700"/>
      <c r="Y126" s="1700"/>
      <c r="Z126" s="1700"/>
      <c r="AA126" s="1700"/>
      <c r="AB126" s="1700"/>
      <c r="AC126" s="1700"/>
      <c r="AD126" s="1700"/>
      <c r="AE126" s="1700"/>
      <c r="AF126" s="1700"/>
      <c r="AG126" s="1700"/>
      <c r="AH126" s="1700"/>
      <c r="AI126" s="1700"/>
      <c r="AJ126" s="1700"/>
      <c r="AK126" s="1700"/>
      <c r="AL126" s="1700"/>
      <c r="AM126" s="1700"/>
      <c r="AN126" s="1700"/>
      <c r="AO126" s="1700"/>
      <c r="AP126" s="1700"/>
      <c r="AQ126" s="1700"/>
      <c r="AR126" s="1700"/>
      <c r="AS126" s="1700"/>
      <c r="AT126" s="1700"/>
      <c r="AU126" s="1700"/>
      <c r="AV126" s="1700"/>
      <c r="AW126" s="1700"/>
      <c r="AX126" s="1700"/>
      <c r="AY126" s="1700"/>
      <c r="AZ126" s="1700"/>
      <c r="BA126" s="1700"/>
      <c r="BB126" s="1700"/>
      <c r="BC126" s="1700"/>
      <c r="BD126" s="1700"/>
      <c r="BE126" s="1700"/>
      <c r="BF126" s="1700"/>
      <c r="BG126" s="1700"/>
      <c r="BH126" s="1700"/>
      <c r="BI126" s="1700"/>
      <c r="BJ126" s="1700"/>
      <c r="BK126" s="1700"/>
    </row>
    <row r="127" spans="2:63" s="91" customFormat="1" ht="12.75">
      <c r="B127" s="88"/>
      <c r="C127" s="1662"/>
      <c r="D127" s="1662"/>
      <c r="E127" s="1662"/>
      <c r="F127" s="1662"/>
      <c r="G127" s="1662"/>
      <c r="H127" s="1662"/>
      <c r="I127" s="1662"/>
      <c r="J127" s="1662"/>
      <c r="K127" s="1662"/>
      <c r="L127" s="1662"/>
      <c r="M127" s="1662"/>
      <c r="N127" s="1662"/>
      <c r="O127" s="114"/>
      <c r="P127" s="1700"/>
      <c r="Q127" s="1700"/>
      <c r="R127" s="1700"/>
      <c r="S127" s="1700"/>
      <c r="T127" s="1700"/>
      <c r="U127" s="1700"/>
      <c r="V127" s="1700"/>
      <c r="W127" s="1700"/>
      <c r="X127" s="1700"/>
      <c r="Y127" s="1700"/>
      <c r="Z127" s="1700"/>
      <c r="AA127" s="1700"/>
      <c r="AB127" s="1700"/>
      <c r="AC127" s="1700"/>
      <c r="AD127" s="1700"/>
      <c r="AE127" s="1700"/>
      <c r="AF127" s="1700"/>
      <c r="AG127" s="1700"/>
      <c r="AH127" s="1700"/>
      <c r="AI127" s="1700"/>
      <c r="AJ127" s="1700"/>
      <c r="AK127" s="1700"/>
      <c r="AL127" s="1700"/>
      <c r="AM127" s="1700"/>
      <c r="AN127" s="1700"/>
      <c r="AO127" s="1700"/>
      <c r="AP127" s="1700"/>
      <c r="AQ127" s="1700"/>
      <c r="AR127" s="1700"/>
      <c r="AS127" s="1700"/>
      <c r="AT127" s="1700"/>
      <c r="AU127" s="1700"/>
      <c r="AV127" s="1700"/>
      <c r="AW127" s="1700"/>
      <c r="AX127" s="1700"/>
      <c r="AY127" s="1700"/>
      <c r="AZ127" s="1700"/>
      <c r="BA127" s="1700"/>
      <c r="BB127" s="1700"/>
      <c r="BC127" s="1700"/>
      <c r="BD127" s="1700"/>
      <c r="BE127" s="1700"/>
      <c r="BF127" s="1700"/>
      <c r="BG127" s="1700"/>
      <c r="BH127" s="1700"/>
      <c r="BI127" s="1700"/>
      <c r="BJ127" s="1700"/>
      <c r="BK127" s="1700"/>
    </row>
    <row r="128" spans="2:63" s="91" customFormat="1" ht="12.75">
      <c r="B128" s="88"/>
      <c r="C128" s="1662"/>
      <c r="D128" s="1662"/>
      <c r="E128" s="1662"/>
      <c r="F128" s="1662"/>
      <c r="G128" s="1662"/>
      <c r="H128" s="1662"/>
      <c r="I128" s="1662"/>
      <c r="J128" s="1662"/>
      <c r="K128" s="1662"/>
      <c r="L128" s="1662"/>
      <c r="M128" s="1662"/>
      <c r="N128" s="1662"/>
      <c r="O128" s="114"/>
      <c r="P128" s="1700"/>
      <c r="Q128" s="1700"/>
      <c r="R128" s="1700"/>
      <c r="S128" s="1700"/>
      <c r="T128" s="1700"/>
      <c r="U128" s="1700"/>
      <c r="V128" s="1700"/>
      <c r="W128" s="1700"/>
      <c r="X128" s="1700"/>
      <c r="Y128" s="1700"/>
      <c r="Z128" s="1700"/>
      <c r="AA128" s="1700"/>
      <c r="AB128" s="1700"/>
      <c r="AC128" s="1700"/>
      <c r="AD128" s="1700"/>
      <c r="AE128" s="1700"/>
      <c r="AF128" s="1700"/>
      <c r="AG128" s="1700"/>
      <c r="AH128" s="1700"/>
      <c r="AI128" s="1700"/>
      <c r="AJ128" s="1700"/>
      <c r="AK128" s="1700"/>
      <c r="AL128" s="1700"/>
      <c r="AM128" s="1700"/>
      <c r="AN128" s="1700"/>
      <c r="AO128" s="1700"/>
      <c r="AP128" s="1700"/>
      <c r="AQ128" s="1700"/>
      <c r="AR128" s="1689"/>
      <c r="AS128" s="1689"/>
      <c r="AT128" s="1700"/>
      <c r="AU128" s="1700"/>
      <c r="AV128" s="1700"/>
      <c r="AW128" s="1700"/>
      <c r="AX128" s="1700"/>
      <c r="AY128" s="1700"/>
      <c r="AZ128" s="1700"/>
      <c r="BA128" s="1700"/>
      <c r="BB128" s="1700"/>
      <c r="BC128" s="1700"/>
      <c r="BD128" s="1700"/>
      <c r="BE128" s="1700"/>
      <c r="BF128" s="1700"/>
      <c r="BG128" s="1700"/>
      <c r="BH128" s="1700"/>
      <c r="BI128" s="1700"/>
      <c r="BJ128" s="1700"/>
      <c r="BK128" s="1700"/>
    </row>
    <row r="129" s="91" customFormat="1" ht="12.75"/>
    <row r="130" spans="11:48" s="91" customFormat="1" ht="12.75">
      <c r="K130" s="88"/>
      <c r="L130" s="1700"/>
      <c r="M130" s="1700"/>
      <c r="N130" s="1700"/>
      <c r="O130" s="1700"/>
      <c r="P130" s="1700"/>
      <c r="Q130" s="1700"/>
      <c r="R130" s="1700"/>
      <c r="S130" s="1700"/>
      <c r="T130" s="1700"/>
      <c r="U130" s="1700"/>
      <c r="V130" s="1700"/>
      <c r="W130" s="1700"/>
      <c r="X130" s="1700"/>
      <c r="Y130" s="1700"/>
      <c r="Z130" s="1700"/>
      <c r="AA130" s="1700"/>
      <c r="AB130" s="1700"/>
      <c r="AC130" s="1700"/>
      <c r="AD130" s="1700"/>
      <c r="AE130" s="1700"/>
      <c r="AF130" s="1700"/>
      <c r="AG130" s="1700"/>
      <c r="AH130" s="1700"/>
      <c r="AI130" s="1700"/>
      <c r="AJ130" s="1700"/>
      <c r="AK130" s="1700"/>
      <c r="AL130" s="1700"/>
      <c r="AM130" s="1700"/>
      <c r="AN130" s="1700"/>
      <c r="AO130" s="1700"/>
      <c r="AP130" s="1700"/>
      <c r="AQ130" s="1700"/>
      <c r="AR130" s="1700"/>
      <c r="AS130" s="1700"/>
      <c r="AT130" s="1700"/>
      <c r="AU130" s="1700"/>
      <c r="AV130" s="1700"/>
    </row>
    <row r="131" spans="11:48" s="91" customFormat="1" ht="12.75">
      <c r="K131" s="88"/>
      <c r="L131" s="1662"/>
      <c r="M131" s="1662"/>
      <c r="N131" s="1662"/>
      <c r="O131" s="1662"/>
      <c r="P131" s="1662"/>
      <c r="Q131" s="1662"/>
      <c r="R131" s="1662"/>
      <c r="S131" s="1662"/>
      <c r="T131" s="1662"/>
      <c r="U131" s="1662"/>
      <c r="V131" s="1662"/>
      <c r="W131" s="1662"/>
      <c r="X131" s="1662"/>
      <c r="Y131" s="1662"/>
      <c r="Z131" s="1662"/>
      <c r="AA131" s="1662"/>
      <c r="AB131" s="1662"/>
      <c r="AC131" s="1662"/>
      <c r="AD131" s="1662"/>
      <c r="AE131" s="1662"/>
      <c r="AF131" s="1662"/>
      <c r="AG131" s="1700"/>
      <c r="AH131" s="1700"/>
      <c r="AI131" s="1700"/>
      <c r="AJ131" s="1700"/>
      <c r="AK131" s="1700"/>
      <c r="AL131" s="1700"/>
      <c r="AM131" s="1700"/>
      <c r="AN131" s="1700"/>
      <c r="AO131" s="1700"/>
      <c r="AP131" s="1700"/>
      <c r="AQ131" s="1700"/>
      <c r="AR131" s="1700"/>
      <c r="AS131" s="1700"/>
      <c r="AT131" s="1700"/>
      <c r="AU131" s="1700"/>
      <c r="AV131" s="1700"/>
    </row>
    <row r="132" s="91" customFormat="1" ht="12.75"/>
    <row r="133" spans="3:55" s="91" customFormat="1" ht="18">
      <c r="C133" s="1686"/>
      <c r="D133" s="1686"/>
      <c r="E133" s="1686"/>
      <c r="F133" s="1686"/>
      <c r="G133" s="1686"/>
      <c r="H133" s="1686"/>
      <c r="I133" s="1686"/>
      <c r="J133" s="1686"/>
      <c r="K133" s="1686"/>
      <c r="L133" s="1686"/>
      <c r="M133" s="1686"/>
      <c r="AF133" s="1686"/>
      <c r="AG133" s="1686"/>
      <c r="AH133" s="1686"/>
      <c r="AI133" s="1686"/>
      <c r="AJ133" s="1686"/>
      <c r="AK133" s="1686"/>
      <c r="AL133" s="1686"/>
      <c r="AM133" s="1686"/>
      <c r="AN133" s="1686"/>
      <c r="AO133" s="1686"/>
      <c r="AP133" s="1686"/>
      <c r="AQ133" s="1686"/>
      <c r="AR133" s="1686"/>
      <c r="AS133" s="1686"/>
      <c r="AT133" s="1686"/>
      <c r="AU133" s="1686"/>
      <c r="AV133" s="1686"/>
      <c r="AW133" s="1686"/>
      <c r="AX133" s="1686"/>
      <c r="AY133" s="1686"/>
      <c r="AZ133" s="1686"/>
      <c r="BA133" s="1686"/>
      <c r="BB133" s="1686"/>
      <c r="BC133" s="1686"/>
    </row>
    <row r="134" spans="2:52" s="94" customFormat="1" ht="12.75">
      <c r="B134" s="1654"/>
      <c r="C134" s="1654"/>
      <c r="D134" s="1654"/>
      <c r="E134" s="1654"/>
      <c r="F134" s="1654"/>
      <c r="G134" s="1654"/>
      <c r="H134" s="1654"/>
      <c r="I134" s="1654"/>
      <c r="J134" s="1654"/>
      <c r="K134" s="1654"/>
      <c r="L134" s="1654"/>
      <c r="M134" s="1654"/>
      <c r="AA134" s="1654"/>
      <c r="AB134" s="1654"/>
      <c r="AC134" s="1654"/>
      <c r="AD134" s="1654"/>
      <c r="AE134" s="1654"/>
      <c r="AF134" s="1654"/>
      <c r="AG134" s="1654"/>
      <c r="AH134" s="1654"/>
      <c r="AI134" s="1654"/>
      <c r="AJ134" s="1654"/>
      <c r="AK134" s="1654"/>
      <c r="AL134" s="1654"/>
      <c r="AM134" s="1654"/>
      <c r="AN134" s="1654"/>
      <c r="AO134" s="1654"/>
      <c r="AP134" s="1654"/>
      <c r="AQ134" s="1654"/>
      <c r="AR134" s="1654"/>
      <c r="AS134" s="1654"/>
      <c r="AT134" s="1654"/>
      <c r="AU134" s="1654"/>
      <c r="AV134" s="1654"/>
      <c r="AW134" s="1654"/>
      <c r="AX134" s="1654"/>
      <c r="AY134" s="1654"/>
      <c r="AZ134" s="1654"/>
    </row>
    <row r="135" spans="2:61" s="94" customFormat="1" ht="18">
      <c r="B135" s="1705"/>
      <c r="C135" s="1705"/>
      <c r="D135" s="1705"/>
      <c r="E135" s="1705"/>
      <c r="F135" s="1705"/>
      <c r="G135" s="1705"/>
      <c r="H135" s="1705"/>
      <c r="I135" s="1705"/>
      <c r="J135" s="1705"/>
      <c r="K135" s="1705"/>
      <c r="L135" s="1705"/>
      <c r="M135" s="1705"/>
      <c r="N135" s="99"/>
      <c r="O135" s="99"/>
      <c r="P135" s="99"/>
      <c r="Q135" s="1723"/>
      <c r="R135" s="1723"/>
      <c r="S135" s="1723"/>
      <c r="T135" s="1723"/>
      <c r="U135" s="1723"/>
      <c r="V135" s="1723"/>
      <c r="W135" s="1723"/>
      <c r="X135" s="1723"/>
      <c r="Y135" s="1723"/>
      <c r="Z135" s="1723"/>
      <c r="AA135" s="1723"/>
      <c r="AB135" s="1723"/>
      <c r="AC135" s="1723"/>
      <c r="AD135" s="1723"/>
      <c r="AE135" s="1723"/>
      <c r="AF135" s="1723"/>
      <c r="AG135" s="1723"/>
      <c r="AH135" s="1723"/>
      <c r="AI135" s="1723"/>
      <c r="AJ135" s="1723"/>
      <c r="AK135" s="1723"/>
      <c r="AL135" s="1723"/>
      <c r="AM135" s="1723"/>
      <c r="AN135" s="1723"/>
      <c r="AO135" s="1723"/>
      <c r="AP135" s="1723"/>
      <c r="AQ135" s="1723"/>
      <c r="AR135" s="1723"/>
      <c r="AS135" s="1723"/>
      <c r="AT135" s="1723"/>
      <c r="AU135" s="1723"/>
      <c r="AV135" s="1723"/>
      <c r="AW135" s="1723"/>
      <c r="AX135" s="1723"/>
      <c r="AY135" s="1723"/>
      <c r="AZ135" s="1723"/>
      <c r="BA135" s="1723"/>
      <c r="BB135" s="1723"/>
      <c r="BC135" s="1723"/>
      <c r="BD135" s="1723"/>
      <c r="BE135" s="1723"/>
      <c r="BF135" s="1723"/>
      <c r="BG135" s="1723"/>
      <c r="BH135" s="96"/>
      <c r="BI135" s="96"/>
    </row>
    <row r="136" spans="2:61" s="94" customFormat="1" ht="15.75">
      <c r="B136" s="1705"/>
      <c r="C136" s="1705"/>
      <c r="D136" s="1705"/>
      <c r="E136" s="1705"/>
      <c r="F136" s="1705"/>
      <c r="G136" s="1705"/>
      <c r="H136" s="1705"/>
      <c r="I136" s="1705"/>
      <c r="J136" s="1705"/>
      <c r="K136" s="1705"/>
      <c r="L136" s="1705"/>
      <c r="M136" s="1705"/>
      <c r="N136" s="96"/>
      <c r="O136" s="96"/>
      <c r="P136" s="96"/>
      <c r="Q136" s="1707"/>
      <c r="R136" s="1707"/>
      <c r="S136" s="1707"/>
      <c r="T136" s="1707"/>
      <c r="U136" s="1707"/>
      <c r="V136" s="1707"/>
      <c r="W136" s="1707"/>
      <c r="X136" s="1707"/>
      <c r="Y136" s="1707"/>
      <c r="Z136" s="1707"/>
      <c r="AA136" s="1707"/>
      <c r="AB136" s="1707"/>
      <c r="AC136" s="1707"/>
      <c r="AD136" s="1707"/>
      <c r="AE136" s="1707"/>
      <c r="AF136" s="1707"/>
      <c r="AG136" s="1707"/>
      <c r="AH136" s="1707"/>
      <c r="AI136" s="1707"/>
      <c r="AJ136" s="1707"/>
      <c r="AK136" s="1707"/>
      <c r="AL136" s="1707"/>
      <c r="AM136" s="1707"/>
      <c r="AN136" s="1707"/>
      <c r="AO136" s="1707"/>
      <c r="AP136" s="1707"/>
      <c r="AQ136" s="1707"/>
      <c r="AR136" s="1707"/>
      <c r="AS136" s="1707"/>
      <c r="AT136" s="1707"/>
      <c r="AU136" s="1707"/>
      <c r="AV136" s="1707"/>
      <c r="AW136" s="1707"/>
      <c r="AX136" s="1707"/>
      <c r="AY136" s="1707"/>
      <c r="AZ136" s="1707"/>
      <c r="BA136" s="1707"/>
      <c r="BB136" s="1707"/>
      <c r="BC136" s="1707"/>
      <c r="BD136" s="1707"/>
      <c r="BE136" s="1707"/>
      <c r="BF136" s="1707"/>
      <c r="BG136" s="1707"/>
      <c r="BH136" s="96"/>
      <c r="BI136" s="96"/>
    </row>
    <row r="137" spans="2:61" s="91" customFormat="1" ht="15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6"/>
      <c r="O137" s="96"/>
      <c r="P137" s="96"/>
      <c r="Q137" s="1702"/>
      <c r="R137" s="1702"/>
      <c r="S137" s="1702"/>
      <c r="T137" s="1702"/>
      <c r="U137" s="1702"/>
      <c r="V137" s="1702"/>
      <c r="W137" s="1702"/>
      <c r="X137" s="1702"/>
      <c r="Y137" s="1702"/>
      <c r="Z137" s="1702"/>
      <c r="AA137" s="1702"/>
      <c r="AB137" s="1702"/>
      <c r="AC137" s="1702"/>
      <c r="AD137" s="1702"/>
      <c r="AE137" s="1702"/>
      <c r="AF137" s="1702"/>
      <c r="AG137" s="1702"/>
      <c r="AH137" s="1702"/>
      <c r="AI137" s="1702"/>
      <c r="AJ137" s="1702"/>
      <c r="AK137" s="1702"/>
      <c r="AL137" s="1702"/>
      <c r="AM137" s="1702"/>
      <c r="AN137" s="1702"/>
      <c r="AO137" s="1702"/>
      <c r="AP137" s="1702"/>
      <c r="AQ137" s="1702"/>
      <c r="AR137" s="1702"/>
      <c r="AS137" s="1702"/>
      <c r="AT137" s="1702"/>
      <c r="AU137" s="1702"/>
      <c r="AV137" s="1702"/>
      <c r="AW137" s="1702"/>
      <c r="AX137" s="1702"/>
      <c r="AY137" s="1702"/>
      <c r="AZ137" s="1702"/>
      <c r="BA137" s="1702"/>
      <c r="BB137" s="1702"/>
      <c r="BC137" s="1702"/>
      <c r="BD137" s="1702"/>
      <c r="BE137" s="1702"/>
      <c r="BF137" s="1702"/>
      <c r="BG137" s="1702"/>
      <c r="BH137" s="96"/>
      <c r="BI137" s="96"/>
    </row>
    <row r="138" spans="2:61" s="91" customFormat="1" ht="15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6"/>
      <c r="O138" s="96"/>
      <c r="P138" s="96"/>
      <c r="Q138" s="1702"/>
      <c r="R138" s="1702"/>
      <c r="S138" s="1702"/>
      <c r="T138" s="1702"/>
      <c r="U138" s="1702"/>
      <c r="V138" s="1702"/>
      <c r="W138" s="1702"/>
      <c r="X138" s="1702"/>
      <c r="Y138" s="1702"/>
      <c r="Z138" s="1702"/>
      <c r="AA138" s="1702"/>
      <c r="AB138" s="1702"/>
      <c r="AC138" s="1702"/>
      <c r="AD138" s="1702"/>
      <c r="AE138" s="1702"/>
      <c r="AF138" s="1702"/>
      <c r="AG138" s="1702"/>
      <c r="AH138" s="1702"/>
      <c r="AI138" s="1702"/>
      <c r="AJ138" s="1702"/>
      <c r="AK138" s="1702"/>
      <c r="AL138" s="1702"/>
      <c r="AM138" s="1702"/>
      <c r="AN138" s="1702"/>
      <c r="AO138" s="1702"/>
      <c r="AP138" s="1702"/>
      <c r="AQ138" s="1702"/>
      <c r="AR138" s="1702"/>
      <c r="AS138" s="1702"/>
      <c r="AT138" s="1702"/>
      <c r="AU138" s="1702"/>
      <c r="AV138" s="1702"/>
      <c r="AW138" s="1702"/>
      <c r="AX138" s="1702"/>
      <c r="AY138" s="1702"/>
      <c r="AZ138" s="1702"/>
      <c r="BA138" s="1702"/>
      <c r="BB138" s="1702"/>
      <c r="BC138" s="1702"/>
      <c r="BD138" s="1702"/>
      <c r="BE138" s="1702"/>
      <c r="BF138" s="1702"/>
      <c r="BG138" s="1702"/>
      <c r="BH138" s="96"/>
      <c r="BI138" s="96"/>
    </row>
    <row r="139" spans="2:61" s="91" customFormat="1" ht="15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6"/>
      <c r="O139" s="96"/>
      <c r="P139" s="96"/>
      <c r="Q139" s="1703"/>
      <c r="R139" s="1703"/>
      <c r="S139" s="1703"/>
      <c r="T139" s="1703"/>
      <c r="U139" s="1703"/>
      <c r="V139" s="1703"/>
      <c r="W139" s="1703"/>
      <c r="X139" s="1703"/>
      <c r="Y139" s="1703"/>
      <c r="Z139" s="1703"/>
      <c r="AA139" s="1703"/>
      <c r="AB139" s="1703"/>
      <c r="AC139" s="1703"/>
      <c r="AD139" s="1703"/>
      <c r="AE139" s="1703"/>
      <c r="AF139" s="1703"/>
      <c r="AG139" s="1703"/>
      <c r="AH139" s="1703"/>
      <c r="AI139" s="1703"/>
      <c r="AJ139" s="1703"/>
      <c r="AK139" s="1703"/>
      <c r="AL139" s="1703"/>
      <c r="AM139" s="1703"/>
      <c r="AN139" s="1703"/>
      <c r="AO139" s="1703"/>
      <c r="AP139" s="1703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6"/>
      <c r="BI139" s="96"/>
    </row>
    <row r="140" spans="2:63" s="91" customFormat="1" ht="14.25">
      <c r="B140" s="98"/>
      <c r="C140" s="98"/>
      <c r="D140" s="98"/>
      <c r="E140" s="98"/>
      <c r="F140" s="98"/>
      <c r="G140" s="98"/>
      <c r="H140" s="98"/>
      <c r="I140" s="98"/>
      <c r="J140" s="1704"/>
      <c r="K140" s="1701"/>
      <c r="L140" s="1701"/>
      <c r="M140" s="1701"/>
      <c r="N140" s="1701"/>
      <c r="O140" s="55"/>
      <c r="P140" s="1701"/>
      <c r="Q140" s="1701"/>
      <c r="R140" s="1701"/>
      <c r="S140" s="1701"/>
      <c r="T140" s="103"/>
      <c r="U140" s="1701"/>
      <c r="V140" s="1701"/>
      <c r="W140" s="1701"/>
      <c r="X140" s="103"/>
      <c r="Y140" s="1701"/>
      <c r="Z140" s="1701"/>
      <c r="AA140" s="1701"/>
      <c r="AB140" s="1701"/>
      <c r="AC140" s="1701"/>
      <c r="AD140" s="1701"/>
      <c r="AE140" s="1701"/>
      <c r="AF140" s="1701"/>
      <c r="AG140" s="104"/>
      <c r="AH140" s="1701"/>
      <c r="AI140" s="1701"/>
      <c r="AJ140" s="1701"/>
      <c r="AK140" s="104"/>
      <c r="AL140" s="1701"/>
      <c r="AM140" s="1701"/>
      <c r="AN140" s="1701"/>
      <c r="AO140" s="104"/>
      <c r="AP140" s="1701"/>
      <c r="AQ140" s="1701"/>
      <c r="AR140" s="1701"/>
      <c r="AS140" s="1701"/>
      <c r="AT140" s="104"/>
      <c r="AU140" s="1701"/>
      <c r="AV140" s="1701"/>
      <c r="AW140" s="1701"/>
      <c r="AX140" s="104"/>
      <c r="AY140" s="1701"/>
      <c r="AZ140" s="1701"/>
      <c r="BA140" s="1701"/>
      <c r="BB140" s="104"/>
      <c r="BC140" s="1701"/>
      <c r="BD140" s="1701"/>
      <c r="BE140" s="1701"/>
      <c r="BF140" s="1701"/>
      <c r="BG140" s="104"/>
      <c r="BH140" s="1701"/>
      <c r="BI140" s="1701"/>
      <c r="BJ140" s="1701"/>
      <c r="BK140" s="1701"/>
    </row>
    <row r="141" spans="2:63" s="91" customFormat="1" ht="14.25">
      <c r="B141" s="98"/>
      <c r="C141" s="98"/>
      <c r="D141" s="98"/>
      <c r="E141" s="98"/>
      <c r="F141" s="98"/>
      <c r="G141" s="98"/>
      <c r="H141" s="98"/>
      <c r="I141" s="98"/>
      <c r="J141" s="17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5"/>
      <c r="BK141" s="104"/>
    </row>
    <row r="142" spans="2:63" s="91" customFormat="1" ht="14.25">
      <c r="B142" s="98"/>
      <c r="C142" s="98"/>
      <c r="D142" s="98"/>
      <c r="E142" s="98"/>
      <c r="F142" s="98"/>
      <c r="G142" s="98"/>
      <c r="H142" s="98"/>
      <c r="I142" s="98"/>
      <c r="J142" s="1704"/>
      <c r="K142" s="104"/>
      <c r="L142" s="104"/>
      <c r="M142" s="104"/>
      <c r="N142" s="103"/>
      <c r="O142" s="103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4"/>
      <c r="BI142" s="104"/>
      <c r="BJ142" s="105"/>
      <c r="BK142" s="104"/>
    </row>
    <row r="143" spans="2:63" s="91" customFormat="1" ht="14.25">
      <c r="B143" s="98"/>
      <c r="C143" s="98"/>
      <c r="D143" s="98"/>
      <c r="E143" s="98"/>
      <c r="F143" s="98"/>
      <c r="G143" s="98"/>
      <c r="H143" s="98"/>
      <c r="I143" s="98"/>
      <c r="J143" s="103"/>
      <c r="K143" s="104"/>
      <c r="L143" s="104"/>
      <c r="M143" s="104"/>
      <c r="N143" s="103"/>
      <c r="O143" s="103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5"/>
      <c r="BK143" s="105"/>
    </row>
    <row r="144" spans="2:63" s="91" customFormat="1" ht="15">
      <c r="B144" s="98"/>
      <c r="C144" s="98"/>
      <c r="D144" s="98"/>
      <c r="E144" s="98"/>
      <c r="F144" s="98"/>
      <c r="G144" s="98"/>
      <c r="H144" s="98"/>
      <c r="I144" s="98"/>
      <c r="J144" s="25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667"/>
      <c r="V144" s="1667"/>
      <c r="W144" s="1667"/>
      <c r="X144" s="1667"/>
      <c r="Y144" s="1667"/>
      <c r="Z144" s="1667"/>
      <c r="AA144" s="1667"/>
      <c r="AB144" s="1667"/>
      <c r="AC144" s="1667"/>
      <c r="AD144" s="1667"/>
      <c r="AE144" s="1667"/>
      <c r="AF144" s="1667"/>
      <c r="AG144" s="1667"/>
      <c r="AH144" s="1667"/>
      <c r="AI144" s="1667"/>
      <c r="AJ144" s="1667"/>
      <c r="AK144" s="1667"/>
      <c r="AL144" s="1667"/>
      <c r="AM144" s="1667"/>
      <c r="AN144" s="1667"/>
      <c r="AO144" s="1667"/>
      <c r="AP144" s="1667"/>
      <c r="AQ144" s="1667"/>
      <c r="AR144" s="1667"/>
      <c r="AS144" s="1667"/>
      <c r="AT144" s="1667"/>
      <c r="AU144" s="1667"/>
      <c r="AV144" s="1667"/>
      <c r="AW144" s="1667"/>
      <c r="AX144" s="1667"/>
      <c r="AY144" s="1667"/>
      <c r="AZ144" s="1667"/>
      <c r="BA144" s="1667"/>
      <c r="BB144" s="1667"/>
      <c r="BC144" s="1667"/>
      <c r="BD144" s="1667"/>
      <c r="BE144" s="1667"/>
      <c r="BF144" s="1667"/>
      <c r="BG144" s="1667"/>
      <c r="BH144" s="1667"/>
      <c r="BI144" s="1667"/>
      <c r="BJ144" s="1667"/>
      <c r="BK144" s="1667"/>
    </row>
    <row r="145" spans="2:63" s="91" customFormat="1" ht="15.75">
      <c r="B145" s="108"/>
      <c r="C145" s="109"/>
      <c r="D145" s="109"/>
      <c r="E145" s="109"/>
      <c r="F145" s="109"/>
      <c r="G145" s="109"/>
      <c r="H145" s="109"/>
      <c r="I145" s="10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</row>
    <row r="146" spans="2:63" s="91" customFormat="1" ht="36.75" customHeight="1">
      <c r="B146" s="1717"/>
      <c r="C146" s="1699"/>
      <c r="D146" s="1699"/>
      <c r="E146" s="1699"/>
      <c r="F146" s="1699"/>
      <c r="G146" s="1699"/>
      <c r="H146" s="1699"/>
      <c r="I146" s="1699"/>
      <c r="J146" s="1699"/>
      <c r="K146" s="1699"/>
      <c r="L146" s="1699"/>
      <c r="M146" s="1699"/>
      <c r="N146" s="1699"/>
      <c r="O146" s="111"/>
      <c r="P146" s="1700"/>
      <c r="Q146" s="1700"/>
      <c r="R146" s="1700"/>
      <c r="S146" s="1700"/>
      <c r="T146" s="1700"/>
      <c r="U146" s="1700"/>
      <c r="V146" s="1700"/>
      <c r="W146" s="1700"/>
      <c r="X146" s="1700"/>
      <c r="Y146" s="1700"/>
      <c r="Z146" s="1700"/>
      <c r="AA146" s="1700"/>
      <c r="AB146" s="1700"/>
      <c r="AC146" s="1700"/>
      <c r="AD146" s="1700"/>
      <c r="AE146" s="1700"/>
      <c r="AF146" s="1700"/>
      <c r="AG146" s="1700"/>
      <c r="AH146" s="1700"/>
      <c r="AI146" s="1700"/>
      <c r="AJ146" s="1700"/>
      <c r="AK146" s="1700"/>
      <c r="AL146" s="1700"/>
      <c r="AM146" s="1700"/>
      <c r="AN146" s="1700"/>
      <c r="AO146" s="1700"/>
      <c r="AP146" s="1700"/>
      <c r="AQ146" s="1700"/>
      <c r="AR146" s="1700"/>
      <c r="AS146" s="1700"/>
      <c r="AT146" s="1700"/>
      <c r="AU146" s="1700"/>
      <c r="AV146" s="1700"/>
      <c r="AW146" s="1700"/>
      <c r="AX146" s="1700"/>
      <c r="AY146" s="1700"/>
      <c r="AZ146" s="1700"/>
      <c r="BA146" s="1700"/>
      <c r="BB146" s="1700"/>
      <c r="BC146" s="1700"/>
      <c r="BD146" s="1700"/>
      <c r="BE146" s="1700"/>
      <c r="BF146" s="1700"/>
      <c r="BG146" s="1700"/>
      <c r="BH146" s="1700"/>
      <c r="BI146" s="1700"/>
      <c r="BJ146" s="1700"/>
      <c r="BK146" s="1700"/>
    </row>
    <row r="147" spans="2:63" s="91" customFormat="1" ht="15.75">
      <c r="B147" s="1717"/>
      <c r="C147" s="1699"/>
      <c r="D147" s="1699"/>
      <c r="E147" s="1699"/>
      <c r="F147" s="1699"/>
      <c r="G147" s="1699"/>
      <c r="H147" s="1699"/>
      <c r="I147" s="1699"/>
      <c r="J147" s="1699"/>
      <c r="K147" s="1699"/>
      <c r="L147" s="1699"/>
      <c r="M147" s="1699"/>
      <c r="N147" s="1699"/>
      <c r="O147" s="111"/>
      <c r="P147" s="1721"/>
      <c r="Q147" s="1721"/>
      <c r="R147" s="1718"/>
      <c r="S147" s="1718"/>
      <c r="T147" s="1697"/>
      <c r="U147" s="1697"/>
      <c r="V147" s="1721"/>
      <c r="W147" s="1721"/>
      <c r="X147" s="1697"/>
      <c r="Y147" s="1697"/>
      <c r="Z147" s="1712"/>
      <c r="AA147" s="1715"/>
      <c r="AB147" s="1715"/>
      <c r="AC147" s="1715"/>
      <c r="AD147" s="1715"/>
      <c r="AE147" s="1715"/>
      <c r="AF147" s="1715"/>
      <c r="AG147" s="1715"/>
      <c r="AH147" s="1697"/>
      <c r="AI147" s="1697"/>
      <c r="AJ147" s="1697"/>
      <c r="AK147" s="1697"/>
      <c r="AL147" s="1697"/>
      <c r="AM147" s="1697"/>
      <c r="AN147" s="1698"/>
      <c r="AO147" s="1713"/>
      <c r="AP147" s="1713"/>
      <c r="AQ147" s="1713"/>
      <c r="AR147" s="1697"/>
      <c r="AS147" s="1697"/>
      <c r="AT147" s="1720"/>
      <c r="AU147" s="1720"/>
      <c r="AV147" s="1720"/>
      <c r="AW147" s="1720"/>
      <c r="AX147" s="1720"/>
      <c r="AY147" s="1720"/>
      <c r="AZ147" s="1720"/>
      <c r="BA147" s="1720"/>
      <c r="BB147" s="1697"/>
      <c r="BC147" s="1697"/>
      <c r="BD147" s="1697"/>
      <c r="BE147" s="1697"/>
      <c r="BF147" s="1697"/>
      <c r="BG147" s="1697"/>
      <c r="BH147" s="1793"/>
      <c r="BI147" s="1794"/>
      <c r="BJ147" s="1794"/>
      <c r="BK147" s="1794"/>
    </row>
    <row r="148" spans="2:63" s="91" customFormat="1" ht="15.75">
      <c r="B148" s="1717"/>
      <c r="C148" s="1699"/>
      <c r="D148" s="1699"/>
      <c r="E148" s="1699"/>
      <c r="F148" s="1699"/>
      <c r="G148" s="1699"/>
      <c r="H148" s="1699"/>
      <c r="I148" s="1699"/>
      <c r="J148" s="1699"/>
      <c r="K148" s="1699"/>
      <c r="L148" s="1699"/>
      <c r="M148" s="1699"/>
      <c r="N148" s="1699"/>
      <c r="O148" s="111"/>
      <c r="P148" s="1721"/>
      <c r="Q148" s="1721"/>
      <c r="R148" s="1718"/>
      <c r="S148" s="1718"/>
      <c r="T148" s="1697"/>
      <c r="U148" s="1697"/>
      <c r="V148" s="1721"/>
      <c r="W148" s="1721"/>
      <c r="X148" s="1697"/>
      <c r="Y148" s="1697"/>
      <c r="Z148" s="1697"/>
      <c r="AA148" s="1697"/>
      <c r="AB148" s="1712"/>
      <c r="AC148" s="1713"/>
      <c r="AD148" s="1713"/>
      <c r="AE148" s="1713"/>
      <c r="AF148" s="1713"/>
      <c r="AG148" s="1713"/>
      <c r="AH148" s="1697"/>
      <c r="AI148" s="1697"/>
      <c r="AJ148" s="1697"/>
      <c r="AK148" s="1697"/>
      <c r="AL148" s="1697"/>
      <c r="AM148" s="1697"/>
      <c r="AN148" s="1713"/>
      <c r="AO148" s="1713"/>
      <c r="AP148" s="1713"/>
      <c r="AQ148" s="1713"/>
      <c r="AR148" s="1697"/>
      <c r="AS148" s="1697"/>
      <c r="AT148" s="1697"/>
      <c r="AU148" s="1697"/>
      <c r="AV148" s="1701"/>
      <c r="AW148" s="1701"/>
      <c r="AX148" s="1701"/>
      <c r="AY148" s="1701"/>
      <c r="AZ148" s="1701"/>
      <c r="BA148" s="1701"/>
      <c r="BB148" s="1697"/>
      <c r="BC148" s="1697"/>
      <c r="BD148" s="1697"/>
      <c r="BE148" s="1697"/>
      <c r="BF148" s="1697"/>
      <c r="BG148" s="1697"/>
      <c r="BH148" s="1794"/>
      <c r="BI148" s="1794"/>
      <c r="BJ148" s="1794"/>
      <c r="BK148" s="1794"/>
    </row>
    <row r="149" spans="2:63" s="91" customFormat="1" ht="15.75">
      <c r="B149" s="1717"/>
      <c r="C149" s="1699"/>
      <c r="D149" s="1699"/>
      <c r="E149" s="1699"/>
      <c r="F149" s="1699"/>
      <c r="G149" s="1699"/>
      <c r="H149" s="1699"/>
      <c r="I149" s="1699"/>
      <c r="J149" s="1699"/>
      <c r="K149" s="1699"/>
      <c r="L149" s="1699"/>
      <c r="M149" s="1699"/>
      <c r="N149" s="1699"/>
      <c r="O149" s="111"/>
      <c r="P149" s="1721"/>
      <c r="Q149" s="1721"/>
      <c r="R149" s="1718"/>
      <c r="S149" s="1718"/>
      <c r="T149" s="1697"/>
      <c r="U149" s="1697"/>
      <c r="V149" s="1721"/>
      <c r="W149" s="1721"/>
      <c r="X149" s="1697"/>
      <c r="Y149" s="1697"/>
      <c r="Z149" s="1697"/>
      <c r="AA149" s="1697"/>
      <c r="AB149" s="1697"/>
      <c r="AC149" s="1697"/>
      <c r="AD149" s="1697"/>
      <c r="AE149" s="1697"/>
      <c r="AF149" s="1697"/>
      <c r="AG149" s="1697"/>
      <c r="AH149" s="1697"/>
      <c r="AI149" s="1697"/>
      <c r="AJ149" s="1697"/>
      <c r="AK149" s="1697"/>
      <c r="AL149" s="1697"/>
      <c r="AM149" s="1697"/>
      <c r="AN149" s="1716"/>
      <c r="AO149" s="1722"/>
      <c r="AP149" s="1716"/>
      <c r="AQ149" s="1722"/>
      <c r="AR149" s="1697"/>
      <c r="AS149" s="1697"/>
      <c r="AT149" s="1697"/>
      <c r="AU149" s="1697"/>
      <c r="AV149" s="1714"/>
      <c r="AW149" s="1714"/>
      <c r="AX149" s="1697"/>
      <c r="AY149" s="1697"/>
      <c r="AZ149" s="1697"/>
      <c r="BA149" s="1697"/>
      <c r="BB149" s="1697"/>
      <c r="BC149" s="1697"/>
      <c r="BD149" s="1697"/>
      <c r="BE149" s="1697"/>
      <c r="BF149" s="1697"/>
      <c r="BG149" s="1697"/>
      <c r="BH149" s="1697"/>
      <c r="BI149" s="1697"/>
      <c r="BJ149" s="1697"/>
      <c r="BK149" s="1697"/>
    </row>
    <row r="150" spans="2:63" s="91" customFormat="1" ht="15.75">
      <c r="B150" s="1717"/>
      <c r="C150" s="1699"/>
      <c r="D150" s="1699"/>
      <c r="E150" s="1699"/>
      <c r="F150" s="1699"/>
      <c r="G150" s="1699"/>
      <c r="H150" s="1699"/>
      <c r="I150" s="1699"/>
      <c r="J150" s="1699"/>
      <c r="K150" s="1699"/>
      <c r="L150" s="1699"/>
      <c r="M150" s="1699"/>
      <c r="N150" s="1699"/>
      <c r="O150" s="111"/>
      <c r="P150" s="1721"/>
      <c r="Q150" s="1721"/>
      <c r="R150" s="1718"/>
      <c r="S150" s="1718"/>
      <c r="T150" s="1697"/>
      <c r="U150" s="1697"/>
      <c r="V150" s="1721"/>
      <c r="W150" s="1721"/>
      <c r="X150" s="1697"/>
      <c r="Y150" s="1697"/>
      <c r="Z150" s="1697"/>
      <c r="AA150" s="1697"/>
      <c r="AB150" s="1697"/>
      <c r="AC150" s="1697"/>
      <c r="AD150" s="1697"/>
      <c r="AE150" s="1697"/>
      <c r="AF150" s="1697"/>
      <c r="AG150" s="1697"/>
      <c r="AH150" s="1697"/>
      <c r="AI150" s="1697"/>
      <c r="AJ150" s="1697"/>
      <c r="AK150" s="1697"/>
      <c r="AL150" s="1697"/>
      <c r="AM150" s="1697"/>
      <c r="AN150" s="1722"/>
      <c r="AO150" s="1722"/>
      <c r="AP150" s="1722"/>
      <c r="AQ150" s="1722"/>
      <c r="AR150" s="1697"/>
      <c r="AS150" s="1697"/>
      <c r="AT150" s="1697"/>
      <c r="AU150" s="1697"/>
      <c r="AV150" s="1714"/>
      <c r="AW150" s="1714"/>
      <c r="AX150" s="1697"/>
      <c r="AY150" s="1697"/>
      <c r="AZ150" s="1697"/>
      <c r="BA150" s="1697"/>
      <c r="BB150" s="1697"/>
      <c r="BC150" s="1697"/>
      <c r="BD150" s="1697"/>
      <c r="BE150" s="1697"/>
      <c r="BF150" s="1697"/>
      <c r="BG150" s="1697"/>
      <c r="BH150" s="1697"/>
      <c r="BI150" s="1697"/>
      <c r="BJ150" s="1697"/>
      <c r="BK150" s="1697"/>
    </row>
    <row r="151" spans="2:63" s="91" customFormat="1" ht="15.75">
      <c r="B151" s="1717"/>
      <c r="C151" s="1699"/>
      <c r="D151" s="1699"/>
      <c r="E151" s="1699"/>
      <c r="F151" s="1699"/>
      <c r="G151" s="1699"/>
      <c r="H151" s="1699"/>
      <c r="I151" s="1699"/>
      <c r="J151" s="1699"/>
      <c r="K151" s="1699"/>
      <c r="L151" s="1699"/>
      <c r="M151" s="1699"/>
      <c r="N151" s="1699"/>
      <c r="O151" s="111"/>
      <c r="P151" s="1721"/>
      <c r="Q151" s="1721"/>
      <c r="R151" s="1718"/>
      <c r="S151" s="1718"/>
      <c r="T151" s="1697"/>
      <c r="U151" s="1697"/>
      <c r="V151" s="1721"/>
      <c r="W151" s="1721"/>
      <c r="X151" s="1697"/>
      <c r="Y151" s="1697"/>
      <c r="Z151" s="1697"/>
      <c r="AA151" s="1697"/>
      <c r="AB151" s="1697"/>
      <c r="AC151" s="1697"/>
      <c r="AD151" s="1697"/>
      <c r="AE151" s="1697"/>
      <c r="AF151" s="1697"/>
      <c r="AG151" s="1697"/>
      <c r="AH151" s="1697"/>
      <c r="AI151" s="1697"/>
      <c r="AJ151" s="1697"/>
      <c r="AK151" s="1697"/>
      <c r="AL151" s="1697"/>
      <c r="AM151" s="1697"/>
      <c r="AN151" s="1722"/>
      <c r="AO151" s="1722"/>
      <c r="AP151" s="1722"/>
      <c r="AQ151" s="1722"/>
      <c r="AR151" s="1697"/>
      <c r="AS151" s="1697"/>
      <c r="AT151" s="1697"/>
      <c r="AU151" s="1697"/>
      <c r="AV151" s="1714"/>
      <c r="AW151" s="1714"/>
      <c r="AX151" s="1697"/>
      <c r="AY151" s="1697"/>
      <c r="AZ151" s="1697"/>
      <c r="BA151" s="1697"/>
      <c r="BB151" s="1697"/>
      <c r="BC151" s="1697"/>
      <c r="BD151" s="1697"/>
      <c r="BE151" s="1697"/>
      <c r="BF151" s="1697"/>
      <c r="BG151" s="1697"/>
      <c r="BH151" s="1697"/>
      <c r="BI151" s="1697"/>
      <c r="BJ151" s="1697"/>
      <c r="BK151" s="1697"/>
    </row>
    <row r="152" spans="2:63" s="91" customFormat="1" ht="12.75">
      <c r="B152" s="90"/>
      <c r="C152" s="1667"/>
      <c r="D152" s="1667"/>
      <c r="E152" s="1667"/>
      <c r="F152" s="1667"/>
      <c r="G152" s="1667"/>
      <c r="H152" s="1667"/>
      <c r="I152" s="1667"/>
      <c r="J152" s="1667"/>
      <c r="K152" s="1667"/>
      <c r="L152" s="1667"/>
      <c r="M152" s="1667"/>
      <c r="N152" s="1667"/>
      <c r="O152" s="107"/>
      <c r="P152" s="1689"/>
      <c r="Q152" s="1689"/>
      <c r="R152" s="1689"/>
      <c r="S152" s="1689"/>
      <c r="T152" s="1689"/>
      <c r="U152" s="1689"/>
      <c r="V152" s="1689"/>
      <c r="W152" s="1689"/>
      <c r="X152" s="1689"/>
      <c r="Y152" s="1689"/>
      <c r="Z152" s="1689"/>
      <c r="AA152" s="1689"/>
      <c r="AB152" s="1689"/>
      <c r="AC152" s="1689"/>
      <c r="AD152" s="1689"/>
      <c r="AE152" s="1689"/>
      <c r="AF152" s="1689"/>
      <c r="AG152" s="1689"/>
      <c r="AH152" s="1689"/>
      <c r="AI152" s="1689"/>
      <c r="AJ152" s="1689"/>
      <c r="AK152" s="1689"/>
      <c r="AL152" s="1689"/>
      <c r="AM152" s="1689"/>
      <c r="AN152" s="1689"/>
      <c r="AO152" s="1689"/>
      <c r="AP152" s="1689"/>
      <c r="AQ152" s="1689"/>
      <c r="AR152" s="1689"/>
      <c r="AS152" s="1689"/>
      <c r="AT152" s="1689"/>
      <c r="AU152" s="1689"/>
      <c r="AV152" s="1689"/>
      <c r="AW152" s="1689"/>
      <c r="AX152" s="1689"/>
      <c r="AY152" s="1689"/>
      <c r="AZ152" s="1689"/>
      <c r="BA152" s="1689"/>
      <c r="BB152" s="1689"/>
      <c r="BC152" s="1689"/>
      <c r="BD152" s="1689"/>
      <c r="BE152" s="1689"/>
      <c r="BF152" s="1689"/>
      <c r="BG152" s="1689"/>
      <c r="BH152" s="1689"/>
      <c r="BI152" s="1689"/>
      <c r="BJ152" s="1689"/>
      <c r="BK152" s="1689"/>
    </row>
    <row r="153" spans="2:63" s="91" customFormat="1" ht="12.75">
      <c r="B153" s="90"/>
      <c r="C153" s="1667"/>
      <c r="D153" s="1667"/>
      <c r="E153" s="1667"/>
      <c r="F153" s="1667"/>
      <c r="G153" s="1667"/>
      <c r="H153" s="1667"/>
      <c r="I153" s="1667"/>
      <c r="J153" s="1667"/>
      <c r="K153" s="1667"/>
      <c r="L153" s="1667"/>
      <c r="M153" s="1667"/>
      <c r="N153" s="1667"/>
      <c r="O153" s="107"/>
      <c r="P153" s="1689"/>
      <c r="Q153" s="1689"/>
      <c r="R153" s="1689"/>
      <c r="S153" s="1689"/>
      <c r="T153" s="1689"/>
      <c r="U153" s="1689"/>
      <c r="V153" s="1689"/>
      <c r="W153" s="1689"/>
      <c r="X153" s="1689"/>
      <c r="Y153" s="1689"/>
      <c r="Z153" s="1689"/>
      <c r="AA153" s="1689"/>
      <c r="AB153" s="1689"/>
      <c r="AC153" s="1689"/>
      <c r="AD153" s="1689"/>
      <c r="AE153" s="1689"/>
      <c r="AF153" s="1689"/>
      <c r="AG153" s="1689"/>
      <c r="AH153" s="1689"/>
      <c r="AI153" s="1689"/>
      <c r="AJ153" s="1689"/>
      <c r="AK153" s="1689"/>
      <c r="AL153" s="1689"/>
      <c r="AM153" s="1689"/>
      <c r="AN153" s="1689"/>
      <c r="AO153" s="1689"/>
      <c r="AP153" s="1689"/>
      <c r="AQ153" s="1689"/>
      <c r="AR153" s="1689"/>
      <c r="AS153" s="1689"/>
      <c r="AT153" s="1689"/>
      <c r="AU153" s="1689"/>
      <c r="AV153" s="1689"/>
      <c r="AW153" s="1689"/>
      <c r="AX153" s="1689"/>
      <c r="AY153" s="1689"/>
      <c r="AZ153" s="1689"/>
      <c r="BA153" s="1689"/>
      <c r="BB153" s="1689"/>
      <c r="BC153" s="1689"/>
      <c r="BD153" s="1689"/>
      <c r="BE153" s="1689"/>
      <c r="BF153" s="1689"/>
      <c r="BG153" s="1689"/>
      <c r="BH153" s="1689"/>
      <c r="BI153" s="1689"/>
      <c r="BJ153" s="1689"/>
      <c r="BK153" s="1689"/>
    </row>
    <row r="154" spans="2:63" s="91" customFormat="1" ht="12.75">
      <c r="B154" s="90"/>
      <c r="C154" s="1667"/>
      <c r="D154" s="1667"/>
      <c r="E154" s="1667"/>
      <c r="F154" s="1667"/>
      <c r="G154" s="1667"/>
      <c r="H154" s="1667"/>
      <c r="I154" s="1667"/>
      <c r="J154" s="1667"/>
      <c r="K154" s="1667"/>
      <c r="L154" s="1667"/>
      <c r="M154" s="1667"/>
      <c r="N154" s="1667"/>
      <c r="O154" s="107"/>
      <c r="P154" s="1689"/>
      <c r="Q154" s="1689"/>
      <c r="R154" s="1689"/>
      <c r="S154" s="1689"/>
      <c r="T154" s="1689"/>
      <c r="U154" s="1689"/>
      <c r="V154" s="1689"/>
      <c r="W154" s="1689"/>
      <c r="X154" s="1689"/>
      <c r="Y154" s="1689"/>
      <c r="Z154" s="1689"/>
      <c r="AA154" s="1689"/>
      <c r="AB154" s="1689"/>
      <c r="AC154" s="1689"/>
      <c r="AD154" s="1689"/>
      <c r="AE154" s="1689"/>
      <c r="AF154" s="1689"/>
      <c r="AG154" s="1689"/>
      <c r="AH154" s="1689"/>
      <c r="AI154" s="1689"/>
      <c r="AJ154" s="1689"/>
      <c r="AK154" s="1689"/>
      <c r="AL154" s="1689"/>
      <c r="AM154" s="1689"/>
      <c r="AN154" s="1689"/>
      <c r="AO154" s="1689"/>
      <c r="AP154" s="1689"/>
      <c r="AQ154" s="1689"/>
      <c r="AR154" s="1689"/>
      <c r="AS154" s="1689"/>
      <c r="AT154" s="1689"/>
      <c r="AU154" s="1689"/>
      <c r="AV154" s="1689"/>
      <c r="AW154" s="1689"/>
      <c r="AX154" s="1689"/>
      <c r="AY154" s="1689"/>
      <c r="AZ154" s="1689"/>
      <c r="BA154" s="1689"/>
      <c r="BB154" s="1689"/>
      <c r="BC154" s="1689"/>
      <c r="BD154" s="1689"/>
      <c r="BE154" s="1689"/>
      <c r="BF154" s="1689"/>
      <c r="BG154" s="1689"/>
      <c r="BH154" s="1689"/>
      <c r="BI154" s="1689"/>
      <c r="BJ154" s="1689"/>
      <c r="BK154" s="1689"/>
    </row>
    <row r="155" spans="2:63" s="91" customFormat="1" ht="12.75">
      <c r="B155" s="90"/>
      <c r="C155" s="1667"/>
      <c r="D155" s="1667"/>
      <c r="E155" s="1667"/>
      <c r="F155" s="1667"/>
      <c r="G155" s="1667"/>
      <c r="H155" s="1667"/>
      <c r="I155" s="1667"/>
      <c r="J155" s="1667"/>
      <c r="K155" s="1667"/>
      <c r="L155" s="1667"/>
      <c r="M155" s="1667"/>
      <c r="N155" s="1667"/>
      <c r="O155" s="107"/>
      <c r="P155" s="1689"/>
      <c r="Q155" s="1689"/>
      <c r="R155" s="1689"/>
      <c r="S155" s="1689"/>
      <c r="T155" s="1689"/>
      <c r="U155" s="1689"/>
      <c r="V155" s="1689"/>
      <c r="W155" s="1689"/>
      <c r="X155" s="1689"/>
      <c r="Y155" s="1689"/>
      <c r="Z155" s="1689"/>
      <c r="AA155" s="1689"/>
      <c r="AB155" s="1689"/>
      <c r="AC155" s="1689"/>
      <c r="AD155" s="1689"/>
      <c r="AE155" s="1689"/>
      <c r="AF155" s="1689"/>
      <c r="AG155" s="1689"/>
      <c r="AH155" s="1689"/>
      <c r="AI155" s="1689"/>
      <c r="AJ155" s="1689"/>
      <c r="AK155" s="1689"/>
      <c r="AL155" s="1689"/>
      <c r="AM155" s="1689"/>
      <c r="AN155" s="1689"/>
      <c r="AO155" s="1689"/>
      <c r="AP155" s="1689"/>
      <c r="AQ155" s="1689"/>
      <c r="AR155" s="1689"/>
      <c r="AS155" s="1689"/>
      <c r="AT155" s="1689"/>
      <c r="AU155" s="1689"/>
      <c r="AV155" s="1689"/>
      <c r="AW155" s="1689"/>
      <c r="AX155" s="1689"/>
      <c r="AY155" s="1689"/>
      <c r="AZ155" s="1689"/>
      <c r="BA155" s="1689"/>
      <c r="BB155" s="1689"/>
      <c r="BC155" s="1689"/>
      <c r="BD155" s="1689"/>
      <c r="BE155" s="1689"/>
      <c r="BF155" s="1689"/>
      <c r="BG155" s="1689"/>
      <c r="BH155" s="1689"/>
      <c r="BI155" s="1689"/>
      <c r="BJ155" s="1689"/>
      <c r="BK155" s="1689"/>
    </row>
    <row r="156" spans="2:63" s="91" customFormat="1" ht="12.75">
      <c r="B156" s="90"/>
      <c r="C156" s="1667"/>
      <c r="D156" s="1667"/>
      <c r="E156" s="1667"/>
      <c r="F156" s="1667"/>
      <c r="G156" s="1667"/>
      <c r="H156" s="1667"/>
      <c r="I156" s="1667"/>
      <c r="J156" s="1667"/>
      <c r="K156" s="1667"/>
      <c r="L156" s="1667"/>
      <c r="M156" s="1667"/>
      <c r="N156" s="1667"/>
      <c r="O156" s="107"/>
      <c r="P156" s="1689"/>
      <c r="Q156" s="1689"/>
      <c r="R156" s="1689"/>
      <c r="S156" s="1689"/>
      <c r="T156" s="1689"/>
      <c r="U156" s="1689"/>
      <c r="V156" s="1689"/>
      <c r="W156" s="1689"/>
      <c r="X156" s="1689"/>
      <c r="Y156" s="1689"/>
      <c r="Z156" s="1689"/>
      <c r="AA156" s="1689"/>
      <c r="AB156" s="1689"/>
      <c r="AC156" s="1689"/>
      <c r="AD156" s="1689"/>
      <c r="AE156" s="1689"/>
      <c r="AF156" s="1689"/>
      <c r="AG156" s="1689"/>
      <c r="AH156" s="1689"/>
      <c r="AI156" s="1689"/>
      <c r="AJ156" s="1689"/>
      <c r="AK156" s="1689"/>
      <c r="AL156" s="1689"/>
      <c r="AM156" s="1689"/>
      <c r="AN156" s="1689"/>
      <c r="AO156" s="1689"/>
      <c r="AP156" s="1689"/>
      <c r="AQ156" s="1689"/>
      <c r="AR156" s="1689"/>
      <c r="AS156" s="1689"/>
      <c r="AT156" s="1689"/>
      <c r="AU156" s="1689"/>
      <c r="AV156" s="1689"/>
      <c r="AW156" s="1689"/>
      <c r="AX156" s="1689"/>
      <c r="AY156" s="1689"/>
      <c r="AZ156" s="1689"/>
      <c r="BA156" s="1689"/>
      <c r="BB156" s="1689"/>
      <c r="BC156" s="1689"/>
      <c r="BD156" s="1689"/>
      <c r="BE156" s="1689"/>
      <c r="BF156" s="1689"/>
      <c r="BG156" s="1689"/>
      <c r="BH156" s="1689"/>
      <c r="BI156" s="1689"/>
      <c r="BJ156" s="1689"/>
      <c r="BK156" s="1689"/>
    </row>
    <row r="157" spans="2:63" s="91" customFormat="1" ht="12.75">
      <c r="B157" s="90"/>
      <c r="C157" s="1667"/>
      <c r="D157" s="1667"/>
      <c r="E157" s="1667"/>
      <c r="F157" s="1667"/>
      <c r="G157" s="1667"/>
      <c r="H157" s="1667"/>
      <c r="I157" s="1667"/>
      <c r="J157" s="1667"/>
      <c r="K157" s="1667"/>
      <c r="L157" s="1667"/>
      <c r="M157" s="1667"/>
      <c r="N157" s="1667"/>
      <c r="O157" s="107"/>
      <c r="P157" s="1689"/>
      <c r="Q157" s="1689"/>
      <c r="R157" s="1689"/>
      <c r="S157" s="1689"/>
      <c r="T157" s="1689"/>
      <c r="U157" s="1689"/>
      <c r="V157" s="1689"/>
      <c r="W157" s="1689"/>
      <c r="X157" s="1689"/>
      <c r="Y157" s="1689"/>
      <c r="Z157" s="1689"/>
      <c r="AA157" s="1689"/>
      <c r="AB157" s="1689"/>
      <c r="AC157" s="1689"/>
      <c r="AD157" s="1689"/>
      <c r="AE157" s="1689"/>
      <c r="AF157" s="1689"/>
      <c r="AG157" s="1689"/>
      <c r="AH157" s="1689"/>
      <c r="AI157" s="1689"/>
      <c r="AJ157" s="1689"/>
      <c r="AK157" s="1689"/>
      <c r="AL157" s="1689"/>
      <c r="AM157" s="1689"/>
      <c r="AN157" s="1689"/>
      <c r="AO157" s="1689"/>
      <c r="AP157" s="1689"/>
      <c r="AQ157" s="1689"/>
      <c r="AR157" s="1689"/>
      <c r="AS157" s="1689"/>
      <c r="AT157" s="1689"/>
      <c r="AU157" s="1689"/>
      <c r="AV157" s="1689"/>
      <c r="AW157" s="1689"/>
      <c r="AX157" s="1689"/>
      <c r="AY157" s="1689"/>
      <c r="AZ157" s="1689"/>
      <c r="BA157" s="1689"/>
      <c r="BB157" s="1689"/>
      <c r="BC157" s="1689"/>
      <c r="BD157" s="1689"/>
      <c r="BE157" s="1689"/>
      <c r="BF157" s="1689"/>
      <c r="BG157" s="1689"/>
      <c r="BH157" s="1689"/>
      <c r="BI157" s="1689"/>
      <c r="BJ157" s="1689"/>
      <c r="BK157" s="1689"/>
    </row>
    <row r="158" spans="2:63" s="91" customFormat="1" ht="12.75">
      <c r="B158" s="90"/>
      <c r="C158" s="1667"/>
      <c r="D158" s="1667"/>
      <c r="E158" s="1667"/>
      <c r="F158" s="1667"/>
      <c r="G158" s="1667"/>
      <c r="H158" s="1667"/>
      <c r="I158" s="1667"/>
      <c r="J158" s="1667"/>
      <c r="K158" s="1667"/>
      <c r="L158" s="1667"/>
      <c r="M158" s="1667"/>
      <c r="N158" s="1667"/>
      <c r="O158" s="107"/>
      <c r="P158" s="1689"/>
      <c r="Q158" s="1689"/>
      <c r="R158" s="1689"/>
      <c r="S158" s="1689"/>
      <c r="T158" s="1689"/>
      <c r="U158" s="1689"/>
      <c r="V158" s="1689"/>
      <c r="W158" s="1689"/>
      <c r="X158" s="1689"/>
      <c r="Y158" s="1689"/>
      <c r="Z158" s="1689"/>
      <c r="AA158" s="1689"/>
      <c r="AB158" s="1689"/>
      <c r="AC158" s="1689"/>
      <c r="AD158" s="1689"/>
      <c r="AE158" s="1689"/>
      <c r="AF158" s="1689"/>
      <c r="AG158" s="1689"/>
      <c r="AH158" s="1689"/>
      <c r="AI158" s="1689"/>
      <c r="AJ158" s="1689"/>
      <c r="AK158" s="1689"/>
      <c r="AL158" s="1689"/>
      <c r="AM158" s="1689"/>
      <c r="AN158" s="1689"/>
      <c r="AO158" s="1689"/>
      <c r="AP158" s="1689"/>
      <c r="AQ158" s="1689"/>
      <c r="AR158" s="1689"/>
      <c r="AS158" s="1689"/>
      <c r="AT158" s="1689"/>
      <c r="AU158" s="1689"/>
      <c r="AV158" s="1689"/>
      <c r="AW158" s="1689"/>
      <c r="AX158" s="1689"/>
      <c r="AY158" s="1689"/>
      <c r="AZ158" s="1689"/>
      <c r="BA158" s="1689"/>
      <c r="BB158" s="1689"/>
      <c r="BC158" s="1689"/>
      <c r="BD158" s="1689"/>
      <c r="BE158" s="1689"/>
      <c r="BF158" s="1689"/>
      <c r="BG158" s="1689"/>
      <c r="BH158" s="1689"/>
      <c r="BI158" s="1689"/>
      <c r="BJ158" s="1689"/>
      <c r="BK158" s="1689"/>
    </row>
    <row r="159" spans="2:63" s="91" customFormat="1" ht="12.75">
      <c r="B159" s="90"/>
      <c r="C159" s="1667"/>
      <c r="D159" s="1667"/>
      <c r="E159" s="1667"/>
      <c r="F159" s="1667"/>
      <c r="G159" s="1667"/>
      <c r="H159" s="1667"/>
      <c r="I159" s="1667"/>
      <c r="J159" s="1667"/>
      <c r="K159" s="1667"/>
      <c r="L159" s="1667"/>
      <c r="M159" s="1667"/>
      <c r="N159" s="1667"/>
      <c r="O159" s="107"/>
      <c r="P159" s="1689"/>
      <c r="Q159" s="1689"/>
      <c r="R159" s="1689"/>
      <c r="S159" s="1689"/>
      <c r="T159" s="1689"/>
      <c r="U159" s="1689"/>
      <c r="V159" s="1689"/>
      <c r="W159" s="1689"/>
      <c r="X159" s="1689"/>
      <c r="Y159" s="1689"/>
      <c r="Z159" s="1689"/>
      <c r="AA159" s="1689"/>
      <c r="AB159" s="1689"/>
      <c r="AC159" s="1689"/>
      <c r="AD159" s="1689"/>
      <c r="AE159" s="1689"/>
      <c r="AF159" s="1689"/>
      <c r="AG159" s="1689"/>
      <c r="AH159" s="1689"/>
      <c r="AI159" s="1689"/>
      <c r="AJ159" s="1689"/>
      <c r="AK159" s="1689"/>
      <c r="AL159" s="1689"/>
      <c r="AM159" s="1689"/>
      <c r="AN159" s="1689"/>
      <c r="AO159" s="1689"/>
      <c r="AP159" s="1689"/>
      <c r="AQ159" s="1689"/>
      <c r="AR159" s="1689"/>
      <c r="AS159" s="1689"/>
      <c r="AT159" s="1689"/>
      <c r="AU159" s="1689"/>
      <c r="AV159" s="1689"/>
      <c r="AW159" s="1689"/>
      <c r="AX159" s="1689"/>
      <c r="AY159" s="1689"/>
      <c r="AZ159" s="1689"/>
      <c r="BA159" s="1689"/>
      <c r="BB159" s="1689"/>
      <c r="BC159" s="1689"/>
      <c r="BD159" s="1689"/>
      <c r="BE159" s="1689"/>
      <c r="BF159" s="1689"/>
      <c r="BG159" s="1689"/>
      <c r="BH159" s="1689"/>
      <c r="BI159" s="1689"/>
      <c r="BJ159" s="1689"/>
      <c r="BK159" s="1689"/>
    </row>
    <row r="160" spans="2:63" s="91" customFormat="1" ht="12.75">
      <c r="B160" s="90"/>
      <c r="C160" s="1667"/>
      <c r="D160" s="1667"/>
      <c r="E160" s="1667"/>
      <c r="F160" s="1667"/>
      <c r="G160" s="1667"/>
      <c r="H160" s="1667"/>
      <c r="I160" s="1667"/>
      <c r="J160" s="1667"/>
      <c r="K160" s="1667"/>
      <c r="L160" s="1667"/>
      <c r="M160" s="1667"/>
      <c r="N160" s="1667"/>
      <c r="O160" s="107"/>
      <c r="P160" s="1689"/>
      <c r="Q160" s="1689"/>
      <c r="R160" s="1689"/>
      <c r="S160" s="1689"/>
      <c r="T160" s="1689"/>
      <c r="U160" s="1689"/>
      <c r="V160" s="1689"/>
      <c r="W160" s="1689"/>
      <c r="X160" s="1689"/>
      <c r="Y160" s="1689"/>
      <c r="Z160" s="1689"/>
      <c r="AA160" s="1689"/>
      <c r="AB160" s="1689"/>
      <c r="AC160" s="1689"/>
      <c r="AD160" s="1689"/>
      <c r="AE160" s="1689"/>
      <c r="AF160" s="1689"/>
      <c r="AG160" s="1689"/>
      <c r="AH160" s="1689"/>
      <c r="AI160" s="1689"/>
      <c r="AJ160" s="1689"/>
      <c r="AK160" s="1689"/>
      <c r="AL160" s="1689"/>
      <c r="AM160" s="1689"/>
      <c r="AN160" s="1689"/>
      <c r="AO160" s="1689"/>
      <c r="AP160" s="1689"/>
      <c r="AQ160" s="1689"/>
      <c r="AR160" s="1689"/>
      <c r="AS160" s="1689"/>
      <c r="AT160" s="1689"/>
      <c r="AU160" s="1689"/>
      <c r="AV160" s="1689"/>
      <c r="AW160" s="1689"/>
      <c r="AX160" s="1689"/>
      <c r="AY160" s="1689"/>
      <c r="AZ160" s="1689"/>
      <c r="BA160" s="1689"/>
      <c r="BB160" s="1689"/>
      <c r="BC160" s="1689"/>
      <c r="BD160" s="1689"/>
      <c r="BE160" s="1689"/>
      <c r="BF160" s="1689"/>
      <c r="BG160" s="1689"/>
      <c r="BH160" s="1689"/>
      <c r="BI160" s="1689"/>
      <c r="BJ160" s="1689"/>
      <c r="BK160" s="1689"/>
    </row>
    <row r="161" spans="2:63" s="91" customFormat="1" ht="15.75">
      <c r="B161" s="90"/>
      <c r="C161" s="1668"/>
      <c r="D161" s="1668"/>
      <c r="E161" s="1668"/>
      <c r="F161" s="1668"/>
      <c r="G161" s="1668"/>
      <c r="H161" s="1668"/>
      <c r="I161" s="1668"/>
      <c r="J161" s="1668"/>
      <c r="K161" s="1668"/>
      <c r="L161" s="1668"/>
      <c r="M161" s="1668"/>
      <c r="N161" s="1668"/>
      <c r="O161" s="115"/>
      <c r="P161" s="1689"/>
      <c r="Q161" s="1689"/>
      <c r="R161" s="1689"/>
      <c r="S161" s="1689"/>
      <c r="T161" s="1689"/>
      <c r="U161" s="1689"/>
      <c r="V161" s="1689"/>
      <c r="W161" s="1689"/>
      <c r="X161" s="1689"/>
      <c r="Y161" s="1689"/>
      <c r="Z161" s="1689"/>
      <c r="AA161" s="1689"/>
      <c r="AB161" s="1689"/>
      <c r="AC161" s="1689"/>
      <c r="AD161" s="1689"/>
      <c r="AE161" s="1689"/>
      <c r="AF161" s="1689"/>
      <c r="AG161" s="1689"/>
      <c r="AH161" s="1689"/>
      <c r="AI161" s="1689"/>
      <c r="AJ161" s="1689"/>
      <c r="AK161" s="1689"/>
      <c r="AL161" s="1689"/>
      <c r="AM161" s="1689"/>
      <c r="AN161" s="1689"/>
      <c r="AO161" s="1689"/>
      <c r="AP161" s="1689"/>
      <c r="AQ161" s="1689"/>
      <c r="AR161" s="1689"/>
      <c r="AS161" s="1689"/>
      <c r="AT161" s="1689"/>
      <c r="AU161" s="1689"/>
      <c r="AV161" s="1689"/>
      <c r="AW161" s="1689"/>
      <c r="AX161" s="1689"/>
      <c r="AY161" s="1689"/>
      <c r="AZ161" s="1689"/>
      <c r="BA161" s="1689"/>
      <c r="BB161" s="1689"/>
      <c r="BC161" s="1689"/>
      <c r="BD161" s="1689"/>
      <c r="BE161" s="1689"/>
      <c r="BF161" s="1689"/>
      <c r="BG161" s="1689"/>
      <c r="BH161" s="1689"/>
      <c r="BI161" s="1689"/>
      <c r="BJ161" s="1689"/>
      <c r="BK161" s="1689"/>
    </row>
    <row r="162" spans="2:63" s="91" customFormat="1" ht="12.75">
      <c r="B162" s="90"/>
      <c r="C162" s="1667"/>
      <c r="D162" s="1667"/>
      <c r="E162" s="1667"/>
      <c r="F162" s="1667"/>
      <c r="G162" s="1667"/>
      <c r="H162" s="1667"/>
      <c r="I162" s="1667"/>
      <c r="J162" s="1667"/>
      <c r="K162" s="1667"/>
      <c r="L162" s="1667"/>
      <c r="M162" s="1667"/>
      <c r="N162" s="1667"/>
      <c r="O162" s="107"/>
      <c r="P162" s="1689"/>
      <c r="Q162" s="1689"/>
      <c r="R162" s="1689"/>
      <c r="S162" s="1689"/>
      <c r="T162" s="1689"/>
      <c r="U162" s="1689"/>
      <c r="V162" s="1689"/>
      <c r="W162" s="1689"/>
      <c r="X162" s="1689"/>
      <c r="Y162" s="1689"/>
      <c r="Z162" s="1689"/>
      <c r="AA162" s="1689"/>
      <c r="AB162" s="1689"/>
      <c r="AC162" s="1689"/>
      <c r="AD162" s="1689"/>
      <c r="AE162" s="1689"/>
      <c r="AF162" s="1689"/>
      <c r="AG162" s="1689"/>
      <c r="AH162" s="1689"/>
      <c r="AI162" s="1689"/>
      <c r="AJ162" s="1689"/>
      <c r="AK162" s="1689"/>
      <c r="AL162" s="1689"/>
      <c r="AM162" s="1689"/>
      <c r="AN162" s="1689"/>
      <c r="AO162" s="1689"/>
      <c r="AP162" s="1689"/>
      <c r="AQ162" s="1689"/>
      <c r="AR162" s="1689"/>
      <c r="AS162" s="1689"/>
      <c r="AT162" s="1689"/>
      <c r="AU162" s="1689"/>
      <c r="AV162" s="1689"/>
      <c r="AW162" s="1689"/>
      <c r="AX162" s="1689"/>
      <c r="AY162" s="1689"/>
      <c r="AZ162" s="1689"/>
      <c r="BA162" s="1689"/>
      <c r="BB162" s="1689"/>
      <c r="BC162" s="1689"/>
      <c r="BD162" s="1689"/>
      <c r="BE162" s="1689"/>
      <c r="BF162" s="1689"/>
      <c r="BG162" s="1689"/>
      <c r="BH162" s="1689"/>
      <c r="BI162" s="1689"/>
      <c r="BJ162" s="1689"/>
      <c r="BK162" s="1689"/>
    </row>
    <row r="163" spans="2:63" s="91" customFormat="1" ht="12.75">
      <c r="B163" s="90"/>
      <c r="C163" s="1667"/>
      <c r="D163" s="1667"/>
      <c r="E163" s="1667"/>
      <c r="F163" s="1667"/>
      <c r="G163" s="1667"/>
      <c r="H163" s="1667"/>
      <c r="I163" s="1667"/>
      <c r="J163" s="1667"/>
      <c r="K163" s="1667"/>
      <c r="L163" s="1667"/>
      <c r="M163" s="1667"/>
      <c r="N163" s="1667"/>
      <c r="O163" s="107"/>
      <c r="P163" s="1689"/>
      <c r="Q163" s="1689"/>
      <c r="R163" s="1689"/>
      <c r="S163" s="1689"/>
      <c r="T163" s="1689"/>
      <c r="U163" s="1689"/>
      <c r="V163" s="1689"/>
      <c r="W163" s="1689"/>
      <c r="X163" s="1689"/>
      <c r="Y163" s="1689"/>
      <c r="Z163" s="1689"/>
      <c r="AA163" s="1689"/>
      <c r="AB163" s="1689"/>
      <c r="AC163" s="1689"/>
      <c r="AD163" s="1689"/>
      <c r="AE163" s="1689"/>
      <c r="AF163" s="1689"/>
      <c r="AG163" s="1689"/>
      <c r="AH163" s="1689"/>
      <c r="AI163" s="1689"/>
      <c r="AJ163" s="1689"/>
      <c r="AK163" s="1689"/>
      <c r="AL163" s="1689"/>
      <c r="AM163" s="1689"/>
      <c r="AN163" s="1689"/>
      <c r="AO163" s="1689"/>
      <c r="AP163" s="1689"/>
      <c r="AQ163" s="1689"/>
      <c r="AR163" s="1689"/>
      <c r="AS163" s="1689"/>
      <c r="AT163" s="1689"/>
      <c r="AU163" s="1689"/>
      <c r="AV163" s="1689"/>
      <c r="AW163" s="1689"/>
      <c r="AX163" s="1689"/>
      <c r="AY163" s="1689"/>
      <c r="AZ163" s="1689"/>
      <c r="BA163" s="1689"/>
      <c r="BB163" s="1689"/>
      <c r="BC163" s="1689"/>
      <c r="BD163" s="1689"/>
      <c r="BE163" s="1689"/>
      <c r="BF163" s="1689"/>
      <c r="BG163" s="1689"/>
      <c r="BH163" s="1689"/>
      <c r="BI163" s="1689"/>
      <c r="BJ163" s="1689"/>
      <c r="BK163" s="1689"/>
    </row>
    <row r="164" spans="2:63" s="91" customFormat="1" ht="12.75">
      <c r="B164" s="90"/>
      <c r="C164" s="1667"/>
      <c r="D164" s="1667"/>
      <c r="E164" s="1667"/>
      <c r="F164" s="1667"/>
      <c r="G164" s="1667"/>
      <c r="H164" s="1667"/>
      <c r="I164" s="1667"/>
      <c r="J164" s="1667"/>
      <c r="K164" s="1667"/>
      <c r="L164" s="1667"/>
      <c r="M164" s="1667"/>
      <c r="N164" s="1667"/>
      <c r="O164" s="107"/>
      <c r="P164" s="1689"/>
      <c r="Q164" s="1689"/>
      <c r="R164" s="1689"/>
      <c r="S164" s="1689"/>
      <c r="T164" s="1689"/>
      <c r="U164" s="1689"/>
      <c r="V164" s="1689"/>
      <c r="W164" s="1689"/>
      <c r="X164" s="1689"/>
      <c r="Y164" s="1689"/>
      <c r="Z164" s="1689"/>
      <c r="AA164" s="1689"/>
      <c r="AB164" s="1689"/>
      <c r="AC164" s="1689"/>
      <c r="AD164" s="1689"/>
      <c r="AE164" s="1689"/>
      <c r="AF164" s="1689"/>
      <c r="AG164" s="1689"/>
      <c r="AH164" s="1689"/>
      <c r="AI164" s="1689"/>
      <c r="AJ164" s="1689"/>
      <c r="AK164" s="1689"/>
      <c r="AL164" s="1689"/>
      <c r="AM164" s="1689"/>
      <c r="AN164" s="1689"/>
      <c r="AO164" s="1689"/>
      <c r="AP164" s="1689"/>
      <c r="AQ164" s="1689"/>
      <c r="AR164" s="1689"/>
      <c r="AS164" s="1689"/>
      <c r="AT164" s="1689"/>
      <c r="AU164" s="1689"/>
      <c r="AV164" s="1689"/>
      <c r="AW164" s="1689"/>
      <c r="AX164" s="1689"/>
      <c r="AY164" s="1689"/>
      <c r="AZ164" s="1689"/>
      <c r="BA164" s="1689"/>
      <c r="BB164" s="1689"/>
      <c r="BC164" s="1689"/>
      <c r="BD164" s="1689"/>
      <c r="BE164" s="1689"/>
      <c r="BF164" s="1689"/>
      <c r="BG164" s="1689"/>
      <c r="BH164" s="1689"/>
      <c r="BI164" s="1689"/>
      <c r="BJ164" s="1689"/>
      <c r="BK164" s="1689"/>
    </row>
    <row r="165" spans="2:63" s="91" customFormat="1" ht="12.75">
      <c r="B165" s="90"/>
      <c r="C165" s="1667"/>
      <c r="D165" s="1667"/>
      <c r="E165" s="1667"/>
      <c r="F165" s="1667"/>
      <c r="G165" s="1667"/>
      <c r="H165" s="1667"/>
      <c r="I165" s="1667"/>
      <c r="J165" s="1667"/>
      <c r="K165" s="1667"/>
      <c r="L165" s="1667"/>
      <c r="M165" s="1667"/>
      <c r="N165" s="1667"/>
      <c r="O165" s="107"/>
      <c r="P165" s="1689"/>
      <c r="Q165" s="1689"/>
      <c r="R165" s="1689"/>
      <c r="S165" s="1689"/>
      <c r="T165" s="1689"/>
      <c r="U165" s="1689"/>
      <c r="V165" s="1689"/>
      <c r="W165" s="1689"/>
      <c r="X165" s="1689"/>
      <c r="Y165" s="1689"/>
      <c r="Z165" s="1689"/>
      <c r="AA165" s="1689"/>
      <c r="AB165" s="1689"/>
      <c r="AC165" s="1689"/>
      <c r="AD165" s="1689"/>
      <c r="AE165" s="1689"/>
      <c r="AF165" s="1689"/>
      <c r="AG165" s="1689"/>
      <c r="AH165" s="1689"/>
      <c r="AI165" s="1689"/>
      <c r="AJ165" s="1689"/>
      <c r="AK165" s="1689"/>
      <c r="AL165" s="1689"/>
      <c r="AM165" s="1689"/>
      <c r="AN165" s="1689"/>
      <c r="AO165" s="1689"/>
      <c r="AP165" s="1689"/>
      <c r="AQ165" s="1689"/>
      <c r="AR165" s="1689"/>
      <c r="AS165" s="1689"/>
      <c r="AT165" s="1689"/>
      <c r="AU165" s="1689"/>
      <c r="AV165" s="1689"/>
      <c r="AW165" s="1689"/>
      <c r="AX165" s="1689"/>
      <c r="AY165" s="1689"/>
      <c r="AZ165" s="1689"/>
      <c r="BA165" s="1689"/>
      <c r="BB165" s="1689"/>
      <c r="BC165" s="1689"/>
      <c r="BD165" s="1689"/>
      <c r="BE165" s="1689"/>
      <c r="BF165" s="1689"/>
      <c r="BG165" s="1689"/>
      <c r="BH165" s="1689"/>
      <c r="BI165" s="1689"/>
      <c r="BJ165" s="1689"/>
      <c r="BK165" s="1689"/>
    </row>
    <row r="166" spans="2:63" s="91" customFormat="1" ht="12.75">
      <c r="B166" s="90"/>
      <c r="C166" s="1667"/>
      <c r="D166" s="1667"/>
      <c r="E166" s="1667"/>
      <c r="F166" s="1667"/>
      <c r="G166" s="1667"/>
      <c r="H166" s="1667"/>
      <c r="I166" s="1667"/>
      <c r="J166" s="1667"/>
      <c r="K166" s="1667"/>
      <c r="L166" s="1667"/>
      <c r="M166" s="1667"/>
      <c r="N166" s="1667"/>
      <c r="O166" s="107"/>
      <c r="P166" s="1689"/>
      <c r="Q166" s="1689"/>
      <c r="R166" s="1689"/>
      <c r="S166" s="1689"/>
      <c r="T166" s="1689"/>
      <c r="U166" s="1689"/>
      <c r="V166" s="1689"/>
      <c r="W166" s="1689"/>
      <c r="X166" s="1689"/>
      <c r="Y166" s="1689"/>
      <c r="Z166" s="1689"/>
      <c r="AA166" s="1689"/>
      <c r="AB166" s="1689"/>
      <c r="AC166" s="1689"/>
      <c r="AD166" s="1689"/>
      <c r="AE166" s="1689"/>
      <c r="AF166" s="1689"/>
      <c r="AG166" s="1689"/>
      <c r="AH166" s="1689"/>
      <c r="AI166" s="1689"/>
      <c r="AJ166" s="1689"/>
      <c r="AK166" s="1689"/>
      <c r="AL166" s="1689"/>
      <c r="AM166" s="1689"/>
      <c r="AN166" s="1689"/>
      <c r="AO166" s="1689"/>
      <c r="AP166" s="1689"/>
      <c r="AQ166" s="1689"/>
      <c r="AR166" s="1689"/>
      <c r="AS166" s="1689"/>
      <c r="AT166" s="1689"/>
      <c r="AU166" s="1689"/>
      <c r="AV166" s="1689"/>
      <c r="AW166" s="1689"/>
      <c r="AX166" s="1689"/>
      <c r="AY166" s="1689"/>
      <c r="AZ166" s="1689"/>
      <c r="BA166" s="1689"/>
      <c r="BB166" s="1689"/>
      <c r="BC166" s="1689"/>
      <c r="BD166" s="1689"/>
      <c r="BE166" s="1689"/>
      <c r="BF166" s="1689"/>
      <c r="BG166" s="1689"/>
      <c r="BH166" s="1689"/>
      <c r="BI166" s="1689"/>
      <c r="BJ166" s="1689"/>
      <c r="BK166" s="1689"/>
    </row>
    <row r="167" spans="2:63" s="91" customFormat="1" ht="12.75">
      <c r="B167" s="90"/>
      <c r="C167" s="1667"/>
      <c r="D167" s="1667"/>
      <c r="E167" s="1667"/>
      <c r="F167" s="1667"/>
      <c r="G167" s="1667"/>
      <c r="H167" s="1667"/>
      <c r="I167" s="1667"/>
      <c r="J167" s="1667"/>
      <c r="K167" s="1667"/>
      <c r="L167" s="1667"/>
      <c r="M167" s="1667"/>
      <c r="N167" s="1667"/>
      <c r="O167" s="107"/>
      <c r="P167" s="1689"/>
      <c r="Q167" s="1689"/>
      <c r="R167" s="1689"/>
      <c r="S167" s="1689"/>
      <c r="T167" s="1689"/>
      <c r="U167" s="1689"/>
      <c r="V167" s="1689"/>
      <c r="W167" s="1689"/>
      <c r="X167" s="1689"/>
      <c r="Y167" s="1689"/>
      <c r="Z167" s="1689"/>
      <c r="AA167" s="1689"/>
      <c r="AB167" s="1689"/>
      <c r="AC167" s="1689"/>
      <c r="AD167" s="1689"/>
      <c r="AE167" s="1689"/>
      <c r="AF167" s="1689"/>
      <c r="AG167" s="1689"/>
      <c r="AH167" s="1689"/>
      <c r="AI167" s="1689"/>
      <c r="AJ167" s="1689"/>
      <c r="AK167" s="1689"/>
      <c r="AL167" s="1689"/>
      <c r="AM167" s="1689"/>
      <c r="AN167" s="1689"/>
      <c r="AO167" s="1689"/>
      <c r="AP167" s="1689"/>
      <c r="AQ167" s="1689"/>
      <c r="AR167" s="1689"/>
      <c r="AS167" s="1689"/>
      <c r="AT167" s="1689"/>
      <c r="AU167" s="1689"/>
      <c r="AV167" s="1689"/>
      <c r="AW167" s="1689"/>
      <c r="AX167" s="1689"/>
      <c r="AY167" s="1689"/>
      <c r="AZ167" s="1689"/>
      <c r="BA167" s="1689"/>
      <c r="BB167" s="1689"/>
      <c r="BC167" s="1689"/>
      <c r="BD167" s="1689"/>
      <c r="BE167" s="1689"/>
      <c r="BF167" s="1689"/>
      <c r="BG167" s="1689"/>
      <c r="BH167" s="1689"/>
      <c r="BI167" s="1689"/>
      <c r="BJ167" s="1689"/>
      <c r="BK167" s="1689"/>
    </row>
    <row r="168" spans="2:63" s="91" customFormat="1" ht="12.75">
      <c r="B168" s="90"/>
      <c r="C168" s="1667"/>
      <c r="D168" s="1667"/>
      <c r="E168" s="1667"/>
      <c r="F168" s="1667"/>
      <c r="G168" s="1667"/>
      <c r="H168" s="1667"/>
      <c r="I168" s="1667"/>
      <c r="J168" s="1667"/>
      <c r="K168" s="1667"/>
      <c r="L168" s="1667"/>
      <c r="M168" s="1667"/>
      <c r="N168" s="1667"/>
      <c r="O168" s="107"/>
      <c r="P168" s="1689"/>
      <c r="Q168" s="1689"/>
      <c r="R168" s="1689"/>
      <c r="S168" s="1689"/>
      <c r="T168" s="1689"/>
      <c r="U168" s="1689"/>
      <c r="V168" s="1689"/>
      <c r="W168" s="1689"/>
      <c r="X168" s="1689"/>
      <c r="Y168" s="1689"/>
      <c r="Z168" s="1689"/>
      <c r="AA168" s="1689"/>
      <c r="AB168" s="1689"/>
      <c r="AC168" s="1689"/>
      <c r="AD168" s="1689"/>
      <c r="AE168" s="1689"/>
      <c r="AF168" s="1689"/>
      <c r="AG168" s="1689"/>
      <c r="AH168" s="1689"/>
      <c r="AI168" s="1689"/>
      <c r="AJ168" s="1689"/>
      <c r="AK168" s="1689"/>
      <c r="AL168" s="1689"/>
      <c r="AM168" s="1689"/>
      <c r="AN168" s="1689"/>
      <c r="AO168" s="1689"/>
      <c r="AP168" s="1689"/>
      <c r="AQ168" s="1689"/>
      <c r="AR168" s="1689"/>
      <c r="AS168" s="1689"/>
      <c r="AT168" s="1689"/>
      <c r="AU168" s="1689"/>
      <c r="AV168" s="1689"/>
      <c r="AW168" s="1689"/>
      <c r="AX168" s="1689"/>
      <c r="AY168" s="1689"/>
      <c r="AZ168" s="1689"/>
      <c r="BA168" s="1689"/>
      <c r="BB168" s="1689"/>
      <c r="BC168" s="1689"/>
      <c r="BD168" s="1689"/>
      <c r="BE168" s="1689"/>
      <c r="BF168" s="1689"/>
      <c r="BG168" s="1689"/>
      <c r="BH168" s="1689"/>
      <c r="BI168" s="1689"/>
      <c r="BJ168" s="1689"/>
      <c r="BK168" s="1689"/>
    </row>
    <row r="169" spans="2:63" s="91" customFormat="1" ht="12.75">
      <c r="B169" s="90"/>
      <c r="C169" s="1667"/>
      <c r="D169" s="1667"/>
      <c r="E169" s="1667"/>
      <c r="F169" s="1667"/>
      <c r="G169" s="1667"/>
      <c r="H169" s="1667"/>
      <c r="I169" s="1667"/>
      <c r="J169" s="1667"/>
      <c r="K169" s="1667"/>
      <c r="L169" s="1667"/>
      <c r="M169" s="1667"/>
      <c r="N169" s="1667"/>
      <c r="O169" s="107"/>
      <c r="P169" s="1689"/>
      <c r="Q169" s="1689"/>
      <c r="R169" s="1689"/>
      <c r="S169" s="1689"/>
      <c r="T169" s="1689"/>
      <c r="U169" s="1689"/>
      <c r="V169" s="1689"/>
      <c r="W169" s="1689"/>
      <c r="X169" s="1689"/>
      <c r="Y169" s="1689"/>
      <c r="Z169" s="1689"/>
      <c r="AA169" s="1689"/>
      <c r="AB169" s="1689"/>
      <c r="AC169" s="1689"/>
      <c r="AD169" s="1689"/>
      <c r="AE169" s="1689"/>
      <c r="AF169" s="1689"/>
      <c r="AG169" s="1689"/>
      <c r="AH169" s="1689"/>
      <c r="AI169" s="1689"/>
      <c r="AJ169" s="1689"/>
      <c r="AK169" s="1689"/>
      <c r="AL169" s="1689"/>
      <c r="AM169" s="1689"/>
      <c r="AN169" s="1689"/>
      <c r="AO169" s="1689"/>
      <c r="AP169" s="1689"/>
      <c r="AQ169" s="1689"/>
      <c r="AR169" s="1689"/>
      <c r="AS169" s="1689"/>
      <c r="AT169" s="1689"/>
      <c r="AU169" s="1689"/>
      <c r="AV169" s="1689"/>
      <c r="AW169" s="1689"/>
      <c r="AX169" s="1689"/>
      <c r="AY169" s="1689"/>
      <c r="AZ169" s="1689"/>
      <c r="BA169" s="1689"/>
      <c r="BB169" s="1689"/>
      <c r="BC169" s="1689"/>
      <c r="BD169" s="1689"/>
      <c r="BE169" s="1689"/>
      <c r="BF169" s="1689"/>
      <c r="BG169" s="1689"/>
      <c r="BH169" s="1689"/>
      <c r="BI169" s="1689"/>
      <c r="BJ169" s="1689"/>
      <c r="BK169" s="1689"/>
    </row>
    <row r="170" spans="2:63" s="91" customFormat="1" ht="15.75">
      <c r="B170" s="90"/>
      <c r="C170" s="1668"/>
      <c r="D170" s="1668"/>
      <c r="E170" s="1668"/>
      <c r="F170" s="1668"/>
      <c r="G170" s="1668"/>
      <c r="H170" s="1668"/>
      <c r="I170" s="1668"/>
      <c r="J170" s="1668"/>
      <c r="K170" s="1668"/>
      <c r="L170" s="1668"/>
      <c r="M170" s="1668"/>
      <c r="N170" s="1668"/>
      <c r="O170" s="115"/>
      <c r="P170" s="1689"/>
      <c r="Q170" s="1689"/>
      <c r="R170" s="1689"/>
      <c r="S170" s="1689"/>
      <c r="T170" s="1689"/>
      <c r="U170" s="1689"/>
      <c r="V170" s="1689"/>
      <c r="W170" s="1689"/>
      <c r="X170" s="1689"/>
      <c r="Y170" s="1689"/>
      <c r="Z170" s="1689"/>
      <c r="AA170" s="1689"/>
      <c r="AB170" s="1689"/>
      <c r="AC170" s="1689"/>
      <c r="AD170" s="1689"/>
      <c r="AE170" s="1689"/>
      <c r="AF170" s="1689"/>
      <c r="AG170" s="1689"/>
      <c r="AH170" s="1689"/>
      <c r="AI170" s="1689"/>
      <c r="AJ170" s="1689"/>
      <c r="AK170" s="1689"/>
      <c r="AL170" s="1689"/>
      <c r="AM170" s="1689"/>
      <c r="AN170" s="1689"/>
      <c r="AO170" s="1689"/>
      <c r="AP170" s="1689"/>
      <c r="AQ170" s="1689"/>
      <c r="AR170" s="1689"/>
      <c r="AS170" s="1689"/>
      <c r="AT170" s="1689"/>
      <c r="AU170" s="1689"/>
      <c r="AV170" s="1689"/>
      <c r="AW170" s="1689"/>
      <c r="AX170" s="1689"/>
      <c r="AY170" s="1689"/>
      <c r="AZ170" s="1689"/>
      <c r="BA170" s="1689"/>
      <c r="BB170" s="1689"/>
      <c r="BC170" s="1689"/>
      <c r="BD170" s="1689"/>
      <c r="BE170" s="1689"/>
      <c r="BF170" s="1689"/>
      <c r="BG170" s="1689"/>
      <c r="BH170" s="1689"/>
      <c r="BI170" s="1689"/>
      <c r="BJ170" s="1689"/>
      <c r="BK170" s="1689"/>
    </row>
    <row r="171" spans="2:63" s="91" customFormat="1" ht="15.75">
      <c r="B171" s="90"/>
      <c r="C171" s="115"/>
      <c r="D171" s="1668"/>
      <c r="E171" s="1668"/>
      <c r="F171" s="1668"/>
      <c r="G171" s="1668"/>
      <c r="H171" s="1668"/>
      <c r="I171" s="1668"/>
      <c r="J171" s="1668"/>
      <c r="K171" s="1668"/>
      <c r="L171" s="1668"/>
      <c r="M171" s="1668"/>
      <c r="N171" s="1668"/>
      <c r="O171" s="1668"/>
      <c r="P171" s="1668"/>
      <c r="Q171" s="1668"/>
      <c r="R171" s="1668"/>
      <c r="S171" s="1668"/>
      <c r="T171" s="1668"/>
      <c r="U171" s="1668"/>
      <c r="V171" s="1668"/>
      <c r="W171" s="1668"/>
      <c r="X171" s="1668"/>
      <c r="Y171" s="1668"/>
      <c r="Z171" s="1668"/>
      <c r="AA171" s="1668"/>
      <c r="AB171" s="1668"/>
      <c r="AC171" s="1668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  <c r="BK171" s="90"/>
    </row>
    <row r="172" spans="7:55" s="91" customFormat="1" ht="18">
      <c r="G172" s="1686"/>
      <c r="H172" s="1686"/>
      <c r="I172" s="1686"/>
      <c r="J172" s="1686"/>
      <c r="K172" s="1686"/>
      <c r="L172" s="1686"/>
      <c r="M172" s="1686"/>
      <c r="N172" s="1686"/>
      <c r="O172" s="1686"/>
      <c r="P172" s="1686"/>
      <c r="Q172" s="1686"/>
      <c r="R172" s="1686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1686"/>
      <c r="AE172" s="1686"/>
      <c r="AF172" s="1686"/>
      <c r="AG172" s="1686"/>
      <c r="AH172" s="1686"/>
      <c r="AI172" s="1686"/>
      <c r="AJ172" s="1686"/>
      <c r="AK172" s="1686"/>
      <c r="AL172" s="1686"/>
      <c r="AM172" s="1686"/>
      <c r="AN172" s="1686"/>
      <c r="AO172" s="1686"/>
      <c r="AP172" s="1686"/>
      <c r="AQ172" s="1686"/>
      <c r="AR172" s="1686"/>
      <c r="AS172" s="1686"/>
      <c r="AT172" s="1686"/>
      <c r="AU172" s="1686"/>
      <c r="AV172" s="1686"/>
      <c r="AW172" s="1686"/>
      <c r="AX172" s="1686"/>
      <c r="AY172" s="1686"/>
      <c r="AZ172" s="1686"/>
      <c r="BA172" s="1686"/>
      <c r="BB172" s="1686"/>
      <c r="BC172" s="1686"/>
    </row>
    <row r="173" spans="2:61" s="91" customFormat="1" ht="18">
      <c r="B173" s="1654"/>
      <c r="C173" s="1687"/>
      <c r="D173" s="1687"/>
      <c r="E173" s="1687"/>
      <c r="F173" s="1687"/>
      <c r="G173" s="1687"/>
      <c r="H173" s="1687"/>
      <c r="I173" s="1687"/>
      <c r="J173" s="1687"/>
      <c r="K173" s="1687"/>
      <c r="L173" s="1687"/>
      <c r="M173" s="1687"/>
      <c r="N173" s="109"/>
      <c r="O173" s="109"/>
      <c r="P173" s="109"/>
      <c r="Q173" s="1706"/>
      <c r="R173" s="1706"/>
      <c r="S173" s="1706"/>
      <c r="T173" s="1706"/>
      <c r="U173" s="1706"/>
      <c r="V173" s="1706"/>
      <c r="W173" s="1706"/>
      <c r="X173" s="1706"/>
      <c r="Y173" s="1706"/>
      <c r="Z173" s="1706"/>
      <c r="AA173" s="1706"/>
      <c r="AB173" s="1706"/>
      <c r="AC173" s="1706"/>
      <c r="AD173" s="1706"/>
      <c r="AE173" s="1706"/>
      <c r="AF173" s="1706"/>
      <c r="AG173" s="1706"/>
      <c r="AH173" s="1706"/>
      <c r="AI173" s="1706"/>
      <c r="AJ173" s="1706"/>
      <c r="AK173" s="1706"/>
      <c r="AL173" s="1706"/>
      <c r="AM173" s="1706"/>
      <c r="AN173" s="1706"/>
      <c r="AO173" s="1706"/>
      <c r="AP173" s="1706"/>
      <c r="AQ173" s="1706"/>
      <c r="AR173" s="1706"/>
      <c r="AS173" s="1706"/>
      <c r="AT173" s="1706"/>
      <c r="AU173" s="1706"/>
      <c r="AV173" s="1706"/>
      <c r="AW173" s="1706"/>
      <c r="AX173" s="1706"/>
      <c r="AY173" s="1706"/>
      <c r="AZ173" s="1706"/>
      <c r="BA173" s="1706"/>
      <c r="BB173" s="1706"/>
      <c r="BC173" s="1706"/>
      <c r="BD173" s="1706"/>
      <c r="BE173" s="1706"/>
      <c r="BF173" s="1706"/>
      <c r="BG173" s="1706"/>
      <c r="BH173" s="96"/>
      <c r="BI173" s="96"/>
    </row>
    <row r="174" spans="2:61" s="91" customFormat="1" ht="15.75">
      <c r="B174" s="1705"/>
      <c r="C174" s="1705"/>
      <c r="D174" s="1705"/>
      <c r="E174" s="1705"/>
      <c r="F174" s="1705"/>
      <c r="G174" s="1705"/>
      <c r="H174" s="1705"/>
      <c r="I174" s="1705"/>
      <c r="J174" s="1705"/>
      <c r="K174" s="1705"/>
      <c r="L174" s="1705"/>
      <c r="M174" s="1705"/>
      <c r="N174" s="96"/>
      <c r="O174" s="96"/>
      <c r="P174" s="96"/>
      <c r="Q174" s="1707"/>
      <c r="R174" s="1707"/>
      <c r="S174" s="1707"/>
      <c r="T174" s="1707"/>
      <c r="U174" s="1707"/>
      <c r="V174" s="1707"/>
      <c r="W174" s="1707"/>
      <c r="X174" s="1707"/>
      <c r="Y174" s="1707"/>
      <c r="Z174" s="1707"/>
      <c r="AA174" s="1707"/>
      <c r="AB174" s="1707"/>
      <c r="AC174" s="1707"/>
      <c r="AD174" s="1707"/>
      <c r="AE174" s="1707"/>
      <c r="AF174" s="1707"/>
      <c r="AG174" s="1707"/>
      <c r="AH174" s="1707"/>
      <c r="AI174" s="1707"/>
      <c r="AJ174" s="1707"/>
      <c r="AK174" s="1707"/>
      <c r="AL174" s="1707"/>
      <c r="AM174" s="1707"/>
      <c r="AN174" s="1707"/>
      <c r="AO174" s="1707"/>
      <c r="AP174" s="1707"/>
      <c r="AQ174" s="1707"/>
      <c r="AR174" s="1707"/>
      <c r="AS174" s="1707"/>
      <c r="AT174" s="1707"/>
      <c r="AU174" s="1707"/>
      <c r="AV174" s="1707"/>
      <c r="AW174" s="1707"/>
      <c r="AX174" s="1707"/>
      <c r="AY174" s="1707"/>
      <c r="AZ174" s="1707"/>
      <c r="BA174" s="1707"/>
      <c r="BB174" s="1707"/>
      <c r="BC174" s="1707"/>
      <c r="BD174" s="1707"/>
      <c r="BE174" s="1707"/>
      <c r="BF174" s="1707"/>
      <c r="BG174" s="1707"/>
      <c r="BH174" s="96"/>
      <c r="BI174" s="96"/>
    </row>
    <row r="175" spans="2:61" s="91" customFormat="1" ht="15.75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96"/>
      <c r="O175" s="96"/>
      <c r="P175" s="96"/>
      <c r="Q175" s="1702"/>
      <c r="R175" s="1702"/>
      <c r="S175" s="1702"/>
      <c r="T175" s="1702"/>
      <c r="U175" s="1702"/>
      <c r="V175" s="1702"/>
      <c r="W175" s="1702"/>
      <c r="X175" s="1702"/>
      <c r="Y175" s="1702"/>
      <c r="Z175" s="1702"/>
      <c r="AA175" s="1702"/>
      <c r="AB175" s="1702"/>
      <c r="AC175" s="1702"/>
      <c r="AD175" s="1702"/>
      <c r="AE175" s="1702"/>
      <c r="AF175" s="1702"/>
      <c r="AG175" s="1702"/>
      <c r="AH175" s="1702"/>
      <c r="AI175" s="1702"/>
      <c r="AJ175" s="1702"/>
      <c r="AK175" s="1702"/>
      <c r="AL175" s="1702"/>
      <c r="AM175" s="1702"/>
      <c r="AN175" s="1702"/>
      <c r="AO175" s="1702"/>
      <c r="AP175" s="1702"/>
      <c r="AQ175" s="1702"/>
      <c r="AR175" s="1702"/>
      <c r="AS175" s="1702"/>
      <c r="AT175" s="1702"/>
      <c r="AU175" s="1702"/>
      <c r="AV175" s="1702"/>
      <c r="AW175" s="1702"/>
      <c r="AX175" s="1702"/>
      <c r="AY175" s="1702"/>
      <c r="AZ175" s="1702"/>
      <c r="BA175" s="1702"/>
      <c r="BB175" s="1702"/>
      <c r="BC175" s="1702"/>
      <c r="BD175" s="1702"/>
      <c r="BE175" s="1702"/>
      <c r="BF175" s="1702"/>
      <c r="BG175" s="1702"/>
      <c r="BH175" s="96"/>
      <c r="BI175" s="96"/>
    </row>
    <row r="176" spans="2:61" s="91" customFormat="1" ht="15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6"/>
      <c r="O176" s="96"/>
      <c r="P176" s="96"/>
      <c r="Q176" s="1702"/>
      <c r="R176" s="1702"/>
      <c r="S176" s="1702"/>
      <c r="T176" s="1702"/>
      <c r="U176" s="1702"/>
      <c r="V176" s="1702"/>
      <c r="W176" s="1702"/>
      <c r="X176" s="1702"/>
      <c r="Y176" s="1702"/>
      <c r="Z176" s="1702"/>
      <c r="AA176" s="1702"/>
      <c r="AB176" s="1702"/>
      <c r="AC176" s="1702"/>
      <c r="AD176" s="1702"/>
      <c r="AE176" s="1702"/>
      <c r="AF176" s="1702"/>
      <c r="AG176" s="1702"/>
      <c r="AH176" s="1702"/>
      <c r="AI176" s="1702"/>
      <c r="AJ176" s="1702"/>
      <c r="AK176" s="1702"/>
      <c r="AL176" s="1702"/>
      <c r="AM176" s="1702"/>
      <c r="AN176" s="1702"/>
      <c r="AO176" s="1702"/>
      <c r="AP176" s="1702"/>
      <c r="AQ176" s="1702"/>
      <c r="AR176" s="1702"/>
      <c r="AS176" s="1702"/>
      <c r="AT176" s="1702"/>
      <c r="AU176" s="1702"/>
      <c r="AV176" s="1702"/>
      <c r="AW176" s="1702"/>
      <c r="AX176" s="1702"/>
      <c r="AY176" s="1702"/>
      <c r="AZ176" s="1702"/>
      <c r="BA176" s="1702"/>
      <c r="BB176" s="1702"/>
      <c r="BC176" s="1702"/>
      <c r="BD176" s="1702"/>
      <c r="BE176" s="1702"/>
      <c r="BF176" s="1702"/>
      <c r="BG176" s="1702"/>
      <c r="BH176" s="96"/>
      <c r="BI176" s="96"/>
    </row>
    <row r="177" spans="2:61" s="91" customFormat="1" ht="15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6"/>
      <c r="O177" s="96"/>
      <c r="P177" s="96"/>
      <c r="Q177" s="1703"/>
      <c r="R177" s="1703"/>
      <c r="S177" s="1703"/>
      <c r="T177" s="1703"/>
      <c r="U177" s="1703"/>
      <c r="V177" s="1703"/>
      <c r="W177" s="1703"/>
      <c r="X177" s="1703"/>
      <c r="Y177" s="1703"/>
      <c r="Z177" s="1703"/>
      <c r="AA177" s="1703"/>
      <c r="AB177" s="1703"/>
      <c r="AC177" s="1703"/>
      <c r="AD177" s="1703"/>
      <c r="AE177" s="1703"/>
      <c r="AF177" s="1703"/>
      <c r="AG177" s="1703"/>
      <c r="AH177" s="1703"/>
      <c r="AI177" s="1703"/>
      <c r="AJ177" s="1703"/>
      <c r="AK177" s="1703"/>
      <c r="AL177" s="1703"/>
      <c r="AM177" s="1703"/>
      <c r="AN177" s="1703"/>
      <c r="AO177" s="1703"/>
      <c r="AP177" s="1703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6"/>
      <c r="BI177" s="96"/>
    </row>
    <row r="178" spans="2:64" s="91" customFormat="1" ht="14.25">
      <c r="B178" s="98"/>
      <c r="C178" s="98"/>
      <c r="D178" s="98"/>
      <c r="E178" s="98"/>
      <c r="F178" s="98"/>
      <c r="G178" s="98"/>
      <c r="H178" s="98"/>
      <c r="I178" s="98"/>
      <c r="J178" s="98"/>
      <c r="K178" s="1704"/>
      <c r="L178" s="1701"/>
      <c r="M178" s="1701"/>
      <c r="N178" s="1701"/>
      <c r="O178" s="1701"/>
      <c r="P178" s="1701"/>
      <c r="Q178" s="1701"/>
      <c r="R178" s="1701"/>
      <c r="S178" s="1701"/>
      <c r="T178" s="1701"/>
      <c r="U178" s="103"/>
      <c r="V178" s="1701"/>
      <c r="W178" s="1701"/>
      <c r="X178" s="1701"/>
      <c r="Y178" s="103"/>
      <c r="Z178" s="1701"/>
      <c r="AA178" s="1701"/>
      <c r="AB178" s="1701"/>
      <c r="AC178" s="1701"/>
      <c r="AD178" s="1701"/>
      <c r="AE178" s="1701"/>
      <c r="AF178" s="1701"/>
      <c r="AG178" s="1701"/>
      <c r="AH178" s="104"/>
      <c r="AI178" s="1701"/>
      <c r="AJ178" s="1701"/>
      <c r="AK178" s="1701"/>
      <c r="AL178" s="104"/>
      <c r="AM178" s="1701"/>
      <c r="AN178" s="1701"/>
      <c r="AO178" s="1701"/>
      <c r="AP178" s="104"/>
      <c r="AQ178" s="1701"/>
      <c r="AR178" s="1701"/>
      <c r="AS178" s="1701"/>
      <c r="AT178" s="1701"/>
      <c r="AU178" s="104"/>
      <c r="AV178" s="1701"/>
      <c r="AW178" s="1701"/>
      <c r="AX178" s="1701"/>
      <c r="AY178" s="104"/>
      <c r="AZ178" s="1701"/>
      <c r="BA178" s="1701"/>
      <c r="BB178" s="1701"/>
      <c r="BC178" s="104"/>
      <c r="BD178" s="1701"/>
      <c r="BE178" s="1701"/>
      <c r="BF178" s="1701"/>
      <c r="BG178" s="1701"/>
      <c r="BH178" s="104"/>
      <c r="BI178" s="1701"/>
      <c r="BJ178" s="1701"/>
      <c r="BK178" s="1701"/>
      <c r="BL178" s="1701"/>
    </row>
    <row r="179" spans="2:64" s="91" customFormat="1" ht="14.25">
      <c r="B179" s="98"/>
      <c r="C179" s="98"/>
      <c r="D179" s="98"/>
      <c r="E179" s="98"/>
      <c r="F179" s="98"/>
      <c r="G179" s="98"/>
      <c r="H179" s="98"/>
      <c r="I179" s="98"/>
      <c r="J179" s="98"/>
      <c r="K179" s="17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  <c r="BH179" s="104"/>
      <c r="BI179" s="104"/>
      <c r="BJ179" s="104"/>
      <c r="BK179" s="105"/>
      <c r="BL179" s="104"/>
    </row>
    <row r="180" spans="2:64" s="91" customFormat="1" ht="14.25">
      <c r="B180" s="98"/>
      <c r="C180" s="98"/>
      <c r="D180" s="98"/>
      <c r="E180" s="98"/>
      <c r="F180" s="98"/>
      <c r="G180" s="98"/>
      <c r="H180" s="98"/>
      <c r="I180" s="98"/>
      <c r="J180" s="98"/>
      <c r="K180" s="1704"/>
      <c r="L180" s="104"/>
      <c r="M180" s="104"/>
      <c r="N180" s="104"/>
      <c r="O180" s="104"/>
      <c r="P180" s="103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  <c r="BH180" s="104"/>
      <c r="BI180" s="104"/>
      <c r="BJ180" s="104"/>
      <c r="BK180" s="105"/>
      <c r="BL180" s="104"/>
    </row>
    <row r="181" spans="2:64" s="91" customFormat="1" ht="14.25">
      <c r="B181" s="98"/>
      <c r="C181" s="98"/>
      <c r="D181" s="98"/>
      <c r="E181" s="98"/>
      <c r="F181" s="98"/>
      <c r="G181" s="98"/>
      <c r="H181" s="98"/>
      <c r="I181" s="98"/>
      <c r="J181" s="98"/>
      <c r="K181" s="103"/>
      <c r="L181" s="104"/>
      <c r="M181" s="104"/>
      <c r="N181" s="104"/>
      <c r="O181" s="104"/>
      <c r="P181" s="103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  <c r="BH181" s="104"/>
      <c r="BI181" s="104"/>
      <c r="BJ181" s="104"/>
      <c r="BK181" s="105"/>
      <c r="BL181" s="105"/>
    </row>
    <row r="182" spans="2:64" s="91" customFormat="1" ht="14.25">
      <c r="B182" s="98"/>
      <c r="C182" s="98"/>
      <c r="D182" s="98"/>
      <c r="E182" s="98"/>
      <c r="F182" s="98"/>
      <c r="G182" s="98"/>
      <c r="H182" s="98"/>
      <c r="I182" s="98"/>
      <c r="J182" s="98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667"/>
      <c r="V182" s="1667"/>
      <c r="W182" s="1667"/>
      <c r="X182" s="1667"/>
      <c r="Y182" s="1667"/>
      <c r="Z182" s="1667"/>
      <c r="AA182" s="1667"/>
      <c r="AB182" s="1667"/>
      <c r="AC182" s="1667"/>
      <c r="AD182" s="1667"/>
      <c r="AE182" s="1667"/>
      <c r="AF182" s="1667"/>
      <c r="AG182" s="1667"/>
      <c r="AH182" s="1667"/>
      <c r="AI182" s="1667"/>
      <c r="AJ182" s="1667"/>
      <c r="AK182" s="1667"/>
      <c r="AL182" s="1667"/>
      <c r="AM182" s="1667"/>
      <c r="AN182" s="1667"/>
      <c r="AO182" s="1667"/>
      <c r="AP182" s="1667"/>
      <c r="AQ182" s="1667"/>
      <c r="AR182" s="1667"/>
      <c r="AS182" s="1667"/>
      <c r="AT182" s="1667"/>
      <c r="AU182" s="1667"/>
      <c r="AV182" s="1667"/>
      <c r="AW182" s="1667"/>
      <c r="AX182" s="1667"/>
      <c r="AY182" s="1667"/>
      <c r="AZ182" s="1667"/>
      <c r="BA182" s="1667"/>
      <c r="BB182" s="1667"/>
      <c r="BC182" s="1667"/>
      <c r="BD182" s="1667"/>
      <c r="BE182" s="1667"/>
      <c r="BF182" s="1667"/>
      <c r="BG182" s="1667"/>
      <c r="BH182" s="1667"/>
      <c r="BI182" s="1667"/>
      <c r="BJ182" s="1667"/>
      <c r="BK182" s="1667"/>
      <c r="BL182" s="94"/>
    </row>
    <row r="183" spans="2:49" s="91" customFormat="1" ht="15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</row>
    <row r="184" spans="2:63" s="91" customFormat="1" ht="36.75" customHeight="1">
      <c r="B184" s="1717"/>
      <c r="C184" s="1699"/>
      <c r="D184" s="1699"/>
      <c r="E184" s="1699"/>
      <c r="F184" s="1699"/>
      <c r="G184" s="1699"/>
      <c r="H184" s="1699"/>
      <c r="I184" s="1699"/>
      <c r="J184" s="1699"/>
      <c r="K184" s="1699"/>
      <c r="L184" s="1699"/>
      <c r="M184" s="1699"/>
      <c r="N184" s="1699"/>
      <c r="O184" s="111"/>
      <c r="P184" s="1700"/>
      <c r="Q184" s="1700"/>
      <c r="R184" s="1700"/>
      <c r="S184" s="1700"/>
      <c r="T184" s="1700"/>
      <c r="U184" s="1700"/>
      <c r="V184" s="1700"/>
      <c r="W184" s="1700"/>
      <c r="X184" s="1700"/>
      <c r="Y184" s="1700"/>
      <c r="Z184" s="1700"/>
      <c r="AA184" s="1700"/>
      <c r="AB184" s="1700"/>
      <c r="AC184" s="1700"/>
      <c r="AD184" s="1700"/>
      <c r="AE184" s="1700"/>
      <c r="AF184" s="1700"/>
      <c r="AG184" s="1700"/>
      <c r="AH184" s="1700"/>
      <c r="AI184" s="1700"/>
      <c r="AJ184" s="1700"/>
      <c r="AK184" s="1700"/>
      <c r="AL184" s="1700"/>
      <c r="AM184" s="1700"/>
      <c r="AN184" s="1700"/>
      <c r="AO184" s="1700"/>
      <c r="AP184" s="1700"/>
      <c r="AQ184" s="1700"/>
      <c r="AR184" s="1700"/>
      <c r="AS184" s="1700"/>
      <c r="AT184" s="1700"/>
      <c r="AU184" s="1700"/>
      <c r="AV184" s="1700"/>
      <c r="AW184" s="1700"/>
      <c r="AX184" s="1700"/>
      <c r="AY184" s="1700"/>
      <c r="AZ184" s="1700"/>
      <c r="BA184" s="1700"/>
      <c r="BB184" s="1700"/>
      <c r="BC184" s="1700"/>
      <c r="BD184" s="1700"/>
      <c r="BE184" s="1700"/>
      <c r="BF184" s="1700"/>
      <c r="BG184" s="1700"/>
      <c r="BH184" s="1700"/>
      <c r="BI184" s="1700"/>
      <c r="BJ184" s="1700"/>
      <c r="BK184" s="1700"/>
    </row>
    <row r="185" spans="2:63" s="91" customFormat="1" ht="15.75">
      <c r="B185" s="1717"/>
      <c r="C185" s="1699"/>
      <c r="D185" s="1699"/>
      <c r="E185" s="1699"/>
      <c r="F185" s="1699"/>
      <c r="G185" s="1699"/>
      <c r="H185" s="1699"/>
      <c r="I185" s="1699"/>
      <c r="J185" s="1699"/>
      <c r="K185" s="1699"/>
      <c r="L185" s="1699"/>
      <c r="M185" s="1699"/>
      <c r="N185" s="1699"/>
      <c r="O185" s="111"/>
      <c r="P185" s="1721"/>
      <c r="Q185" s="1721"/>
      <c r="R185" s="1718"/>
      <c r="S185" s="1718"/>
      <c r="T185" s="1697"/>
      <c r="U185" s="1697"/>
      <c r="V185" s="1721"/>
      <c r="W185" s="1721"/>
      <c r="X185" s="1697"/>
      <c r="Y185" s="1697"/>
      <c r="Z185" s="1712"/>
      <c r="AA185" s="1715"/>
      <c r="AB185" s="1715"/>
      <c r="AC185" s="1715"/>
      <c r="AD185" s="1715"/>
      <c r="AE185" s="1715"/>
      <c r="AF185" s="1715"/>
      <c r="AG185" s="1715"/>
      <c r="AH185" s="1697"/>
      <c r="AI185" s="1697"/>
      <c r="AJ185" s="1697"/>
      <c r="AK185" s="1697"/>
      <c r="AL185" s="1697"/>
      <c r="AM185" s="1697"/>
      <c r="AN185" s="1698"/>
      <c r="AO185" s="1713"/>
      <c r="AP185" s="1713"/>
      <c r="AQ185" s="1713"/>
      <c r="AR185" s="1697"/>
      <c r="AS185" s="1697"/>
      <c r="AT185" s="1720"/>
      <c r="AU185" s="1720"/>
      <c r="AV185" s="1720"/>
      <c r="AW185" s="1720"/>
      <c r="AX185" s="1720"/>
      <c r="AY185" s="1720"/>
      <c r="AZ185" s="1720"/>
      <c r="BA185" s="1720"/>
      <c r="BB185" s="1697"/>
      <c r="BC185" s="1697"/>
      <c r="BD185" s="1697"/>
      <c r="BE185" s="1697"/>
      <c r="BF185" s="1697"/>
      <c r="BG185" s="1697"/>
      <c r="BH185" s="1793"/>
      <c r="BI185" s="1794"/>
      <c r="BJ185" s="1794"/>
      <c r="BK185" s="1794"/>
    </row>
    <row r="186" spans="2:63" s="91" customFormat="1" ht="15.75">
      <c r="B186" s="1717"/>
      <c r="C186" s="1699"/>
      <c r="D186" s="1699"/>
      <c r="E186" s="1699"/>
      <c r="F186" s="1699"/>
      <c r="G186" s="1699"/>
      <c r="H186" s="1699"/>
      <c r="I186" s="1699"/>
      <c r="J186" s="1699"/>
      <c r="K186" s="1699"/>
      <c r="L186" s="1699"/>
      <c r="M186" s="1699"/>
      <c r="N186" s="1699"/>
      <c r="O186" s="111"/>
      <c r="P186" s="1721"/>
      <c r="Q186" s="1721"/>
      <c r="R186" s="1718"/>
      <c r="S186" s="1718"/>
      <c r="T186" s="1697"/>
      <c r="U186" s="1697"/>
      <c r="V186" s="1721"/>
      <c r="W186" s="1721"/>
      <c r="X186" s="1697"/>
      <c r="Y186" s="1697"/>
      <c r="Z186" s="1697"/>
      <c r="AA186" s="1697"/>
      <c r="AB186" s="1712"/>
      <c r="AC186" s="1713"/>
      <c r="AD186" s="1713"/>
      <c r="AE186" s="1713"/>
      <c r="AF186" s="1713"/>
      <c r="AG186" s="1713"/>
      <c r="AH186" s="1697"/>
      <c r="AI186" s="1697"/>
      <c r="AJ186" s="1697"/>
      <c r="AK186" s="1697"/>
      <c r="AL186" s="1697"/>
      <c r="AM186" s="1697"/>
      <c r="AN186" s="1713"/>
      <c r="AO186" s="1713"/>
      <c r="AP186" s="1713"/>
      <c r="AQ186" s="1713"/>
      <c r="AR186" s="1697"/>
      <c r="AS186" s="1697"/>
      <c r="AT186" s="1697"/>
      <c r="AU186" s="1697"/>
      <c r="AV186" s="1701"/>
      <c r="AW186" s="1701"/>
      <c r="AX186" s="1701"/>
      <c r="AY186" s="1701"/>
      <c r="AZ186" s="1701"/>
      <c r="BA186" s="1701"/>
      <c r="BB186" s="1697"/>
      <c r="BC186" s="1697"/>
      <c r="BD186" s="1697"/>
      <c r="BE186" s="1697"/>
      <c r="BF186" s="1697"/>
      <c r="BG186" s="1697"/>
      <c r="BH186" s="1794"/>
      <c r="BI186" s="1794"/>
      <c r="BJ186" s="1794"/>
      <c r="BK186" s="1794"/>
    </row>
    <row r="187" spans="2:63" s="91" customFormat="1" ht="15.75">
      <c r="B187" s="1717"/>
      <c r="C187" s="1699"/>
      <c r="D187" s="1699"/>
      <c r="E187" s="1699"/>
      <c r="F187" s="1699"/>
      <c r="G187" s="1699"/>
      <c r="H187" s="1699"/>
      <c r="I187" s="1699"/>
      <c r="J187" s="1699"/>
      <c r="K187" s="1699"/>
      <c r="L187" s="1699"/>
      <c r="M187" s="1699"/>
      <c r="N187" s="1699"/>
      <c r="O187" s="111"/>
      <c r="P187" s="1721"/>
      <c r="Q187" s="1721"/>
      <c r="R187" s="1718"/>
      <c r="S187" s="1718"/>
      <c r="T187" s="1697"/>
      <c r="U187" s="1697"/>
      <c r="V187" s="1721"/>
      <c r="W187" s="1721"/>
      <c r="X187" s="1697"/>
      <c r="Y187" s="1697"/>
      <c r="Z187" s="1697"/>
      <c r="AA187" s="1697"/>
      <c r="AB187" s="1697"/>
      <c r="AC187" s="1697"/>
      <c r="AD187" s="1697"/>
      <c r="AE187" s="1697"/>
      <c r="AF187" s="1697"/>
      <c r="AG187" s="1697"/>
      <c r="AH187" s="1697"/>
      <c r="AI187" s="1697"/>
      <c r="AJ187" s="1697"/>
      <c r="AK187" s="1697"/>
      <c r="AL187" s="1697"/>
      <c r="AM187" s="1697"/>
      <c r="AN187" s="1716"/>
      <c r="AO187" s="1716"/>
      <c r="AP187" s="1716"/>
      <c r="AQ187" s="1716"/>
      <c r="AR187" s="1697"/>
      <c r="AS187" s="1697"/>
      <c r="AT187" s="1697"/>
      <c r="AU187" s="1697"/>
      <c r="AV187" s="1714"/>
      <c r="AW187" s="1714"/>
      <c r="AX187" s="1697"/>
      <c r="AY187" s="1697"/>
      <c r="AZ187" s="1697"/>
      <c r="BA187" s="1697"/>
      <c r="BB187" s="1697"/>
      <c r="BC187" s="1697"/>
      <c r="BD187" s="1697"/>
      <c r="BE187" s="1697"/>
      <c r="BF187" s="1697"/>
      <c r="BG187" s="1697"/>
      <c r="BH187" s="1697"/>
      <c r="BI187" s="1697"/>
      <c r="BJ187" s="1697"/>
      <c r="BK187" s="1697"/>
    </row>
    <row r="188" spans="2:63" s="91" customFormat="1" ht="15.75">
      <c r="B188" s="1717"/>
      <c r="C188" s="1699"/>
      <c r="D188" s="1699"/>
      <c r="E188" s="1699"/>
      <c r="F188" s="1699"/>
      <c r="G188" s="1699"/>
      <c r="H188" s="1699"/>
      <c r="I188" s="1699"/>
      <c r="J188" s="1699"/>
      <c r="K188" s="1699"/>
      <c r="L188" s="1699"/>
      <c r="M188" s="1699"/>
      <c r="N188" s="1699"/>
      <c r="O188" s="111"/>
      <c r="P188" s="1721"/>
      <c r="Q188" s="1721"/>
      <c r="R188" s="1718"/>
      <c r="S188" s="1718"/>
      <c r="T188" s="1697"/>
      <c r="U188" s="1697"/>
      <c r="V188" s="1721"/>
      <c r="W188" s="1721"/>
      <c r="X188" s="1697"/>
      <c r="Y188" s="1697"/>
      <c r="Z188" s="1697"/>
      <c r="AA188" s="1697"/>
      <c r="AB188" s="1697"/>
      <c r="AC188" s="1697"/>
      <c r="AD188" s="1697"/>
      <c r="AE188" s="1697"/>
      <c r="AF188" s="1697"/>
      <c r="AG188" s="1697"/>
      <c r="AH188" s="1697"/>
      <c r="AI188" s="1697"/>
      <c r="AJ188" s="1697"/>
      <c r="AK188" s="1697"/>
      <c r="AL188" s="1697"/>
      <c r="AM188" s="1697"/>
      <c r="AN188" s="1716"/>
      <c r="AO188" s="1716"/>
      <c r="AP188" s="1716"/>
      <c r="AQ188" s="1716"/>
      <c r="AR188" s="1697"/>
      <c r="AS188" s="1697"/>
      <c r="AT188" s="1697"/>
      <c r="AU188" s="1697"/>
      <c r="AV188" s="1714"/>
      <c r="AW188" s="1714"/>
      <c r="AX188" s="1697"/>
      <c r="AY188" s="1697"/>
      <c r="AZ188" s="1697"/>
      <c r="BA188" s="1697"/>
      <c r="BB188" s="1697"/>
      <c r="BC188" s="1697"/>
      <c r="BD188" s="1697"/>
      <c r="BE188" s="1697"/>
      <c r="BF188" s="1697"/>
      <c r="BG188" s="1697"/>
      <c r="BH188" s="1697"/>
      <c r="BI188" s="1697"/>
      <c r="BJ188" s="1697"/>
      <c r="BK188" s="1697"/>
    </row>
    <row r="189" spans="2:63" s="91" customFormat="1" ht="15.75">
      <c r="B189" s="1717"/>
      <c r="C189" s="1699"/>
      <c r="D189" s="1699"/>
      <c r="E189" s="1699"/>
      <c r="F189" s="1699"/>
      <c r="G189" s="1699"/>
      <c r="H189" s="1699"/>
      <c r="I189" s="1699"/>
      <c r="J189" s="1699"/>
      <c r="K189" s="1699"/>
      <c r="L189" s="1699"/>
      <c r="M189" s="1699"/>
      <c r="N189" s="1699"/>
      <c r="O189" s="111"/>
      <c r="P189" s="1721"/>
      <c r="Q189" s="1721"/>
      <c r="R189" s="1718"/>
      <c r="S189" s="1718"/>
      <c r="T189" s="1697"/>
      <c r="U189" s="1697"/>
      <c r="V189" s="1721"/>
      <c r="W189" s="1721"/>
      <c r="X189" s="1697"/>
      <c r="Y189" s="1697"/>
      <c r="Z189" s="1697"/>
      <c r="AA189" s="1697"/>
      <c r="AB189" s="1697"/>
      <c r="AC189" s="1697"/>
      <c r="AD189" s="1697"/>
      <c r="AE189" s="1697"/>
      <c r="AF189" s="1697"/>
      <c r="AG189" s="1697"/>
      <c r="AH189" s="1697"/>
      <c r="AI189" s="1697"/>
      <c r="AJ189" s="1697"/>
      <c r="AK189" s="1697"/>
      <c r="AL189" s="1697"/>
      <c r="AM189" s="1697"/>
      <c r="AN189" s="1716"/>
      <c r="AO189" s="1716"/>
      <c r="AP189" s="1716"/>
      <c r="AQ189" s="1716"/>
      <c r="AR189" s="1697"/>
      <c r="AS189" s="1697"/>
      <c r="AT189" s="1697"/>
      <c r="AU189" s="1697"/>
      <c r="AV189" s="1714"/>
      <c r="AW189" s="1714"/>
      <c r="AX189" s="1697"/>
      <c r="AY189" s="1697"/>
      <c r="AZ189" s="1697"/>
      <c r="BA189" s="1697"/>
      <c r="BB189" s="1697"/>
      <c r="BC189" s="1697"/>
      <c r="BD189" s="1697"/>
      <c r="BE189" s="1697"/>
      <c r="BF189" s="1697"/>
      <c r="BG189" s="1697"/>
      <c r="BH189" s="1697"/>
      <c r="BI189" s="1697"/>
      <c r="BJ189" s="1697"/>
      <c r="BK189" s="1697"/>
    </row>
    <row r="190" spans="2:63" s="91" customFormat="1" ht="15.75" customHeight="1">
      <c r="B190" s="1717"/>
      <c r="C190" s="1699"/>
      <c r="D190" s="1699"/>
      <c r="E190" s="1699"/>
      <c r="F190" s="1699"/>
      <c r="G190" s="1699"/>
      <c r="H190" s="1699"/>
      <c r="I190" s="1699"/>
      <c r="J190" s="1699"/>
      <c r="K190" s="1699"/>
      <c r="L190" s="1699"/>
      <c r="M190" s="1699"/>
      <c r="N190" s="1699"/>
      <c r="O190" s="111"/>
      <c r="P190" s="1721"/>
      <c r="Q190" s="1721"/>
      <c r="R190" s="1718"/>
      <c r="S190" s="1718"/>
      <c r="T190" s="1697"/>
      <c r="U190" s="1697"/>
      <c r="V190" s="1721"/>
      <c r="W190" s="1721"/>
      <c r="X190" s="1697"/>
      <c r="Y190" s="1697"/>
      <c r="Z190" s="1697"/>
      <c r="AA190" s="1697"/>
      <c r="AB190" s="1697"/>
      <c r="AC190" s="1697"/>
      <c r="AD190" s="1697"/>
      <c r="AE190" s="1697"/>
      <c r="AF190" s="1697"/>
      <c r="AG190" s="1697"/>
      <c r="AH190" s="1697"/>
      <c r="AI190" s="1697"/>
      <c r="AJ190" s="1697"/>
      <c r="AK190" s="1697"/>
      <c r="AL190" s="1697"/>
      <c r="AM190" s="1697"/>
      <c r="AN190" s="1716"/>
      <c r="AO190" s="1716"/>
      <c r="AP190" s="1716"/>
      <c r="AQ190" s="1716"/>
      <c r="AR190" s="1697"/>
      <c r="AS190" s="1697"/>
      <c r="AT190" s="1697"/>
      <c r="AU190" s="1697"/>
      <c r="AV190" s="1714"/>
      <c r="AW190" s="1714"/>
      <c r="AX190" s="1697"/>
      <c r="AY190" s="1697"/>
      <c r="AZ190" s="1697"/>
      <c r="BA190" s="1697"/>
      <c r="BB190" s="1697"/>
      <c r="BC190" s="1697"/>
      <c r="BD190" s="1697"/>
      <c r="BE190" s="1697"/>
      <c r="BF190" s="1697"/>
      <c r="BG190" s="1697"/>
      <c r="BH190" s="1697"/>
      <c r="BI190" s="1697"/>
      <c r="BJ190" s="1697"/>
      <c r="BK190" s="1697"/>
    </row>
    <row r="191" spans="2:63" s="91" customFormat="1" ht="12.75">
      <c r="B191" s="90"/>
      <c r="C191" s="1667"/>
      <c r="D191" s="1667"/>
      <c r="E191" s="1667"/>
      <c r="F191" s="1667"/>
      <c r="G191" s="1667"/>
      <c r="H191" s="1667"/>
      <c r="I191" s="1667"/>
      <c r="J191" s="1667"/>
      <c r="K191" s="1667"/>
      <c r="L191" s="1667"/>
      <c r="M191" s="1667"/>
      <c r="N191" s="1667"/>
      <c r="O191" s="107"/>
      <c r="P191" s="1689"/>
      <c r="Q191" s="1689"/>
      <c r="R191" s="1689"/>
      <c r="S191" s="1689"/>
      <c r="T191" s="1689"/>
      <c r="U191" s="1689"/>
      <c r="V191" s="1689"/>
      <c r="W191" s="1689"/>
      <c r="X191" s="1689"/>
      <c r="Y191" s="1689"/>
      <c r="Z191" s="1689"/>
      <c r="AA191" s="1689"/>
      <c r="AB191" s="1689"/>
      <c r="AC191" s="1689"/>
      <c r="AD191" s="1689"/>
      <c r="AE191" s="1689"/>
      <c r="AF191" s="1689"/>
      <c r="AG191" s="1689"/>
      <c r="AH191" s="1689"/>
      <c r="AI191" s="1689"/>
      <c r="AJ191" s="1689"/>
      <c r="AK191" s="1689"/>
      <c r="AL191" s="1689"/>
      <c r="AM191" s="1689"/>
      <c r="AN191" s="1689"/>
      <c r="AO191" s="1689"/>
      <c r="AP191" s="1689"/>
      <c r="AQ191" s="1689"/>
      <c r="AR191" s="1709"/>
      <c r="AS191" s="1709"/>
      <c r="AT191" s="1709"/>
      <c r="AU191" s="1709"/>
      <c r="AV191" s="1709"/>
      <c r="AW191" s="1709"/>
      <c r="AX191" s="1709"/>
      <c r="AY191" s="1709"/>
      <c r="AZ191" s="1709"/>
      <c r="BA191" s="1709"/>
      <c r="BB191" s="1709"/>
      <c r="BC191" s="1709"/>
      <c r="BD191" s="1709"/>
      <c r="BE191" s="1709"/>
      <c r="BF191" s="1709"/>
      <c r="BG191" s="1709"/>
      <c r="BH191" s="1709"/>
      <c r="BI191" s="1709"/>
      <c r="BJ191" s="1709"/>
      <c r="BK191" s="1709"/>
    </row>
    <row r="192" spans="2:63" s="91" customFormat="1" ht="12.75">
      <c r="B192" s="90"/>
      <c r="C192" s="1667"/>
      <c r="D192" s="1667"/>
      <c r="E192" s="1667"/>
      <c r="F192" s="1667"/>
      <c r="G192" s="1667"/>
      <c r="H192" s="1667"/>
      <c r="I192" s="1667"/>
      <c r="J192" s="1667"/>
      <c r="K192" s="1667"/>
      <c r="L192" s="1667"/>
      <c r="M192" s="1667"/>
      <c r="N192" s="1667"/>
      <c r="O192" s="107"/>
      <c r="P192" s="1689"/>
      <c r="Q192" s="1689"/>
      <c r="R192" s="1689"/>
      <c r="S192" s="1689"/>
      <c r="T192" s="1689"/>
      <c r="U192" s="1689"/>
      <c r="V192" s="1689"/>
      <c r="W192" s="1689"/>
      <c r="X192" s="1689"/>
      <c r="Y192" s="1689"/>
      <c r="Z192" s="1689"/>
      <c r="AA192" s="1689"/>
      <c r="AB192" s="1689"/>
      <c r="AC192" s="1689"/>
      <c r="AD192" s="1689"/>
      <c r="AE192" s="1689"/>
      <c r="AF192" s="1689"/>
      <c r="AG192" s="1689"/>
      <c r="AH192" s="1689"/>
      <c r="AI192" s="1689"/>
      <c r="AJ192" s="1689"/>
      <c r="AK192" s="1689"/>
      <c r="AL192" s="1689"/>
      <c r="AM192" s="1689"/>
      <c r="AN192" s="1689"/>
      <c r="AO192" s="1689"/>
      <c r="AP192" s="1689"/>
      <c r="AQ192" s="1689"/>
      <c r="AR192" s="1709"/>
      <c r="AS192" s="1709"/>
      <c r="AT192" s="1709"/>
      <c r="AU192" s="1709"/>
      <c r="AV192" s="1709"/>
      <c r="AW192" s="1709"/>
      <c r="AX192" s="1709"/>
      <c r="AY192" s="1709"/>
      <c r="AZ192" s="1709"/>
      <c r="BA192" s="1709"/>
      <c r="BB192" s="1709"/>
      <c r="BC192" s="1709"/>
      <c r="BD192" s="1709"/>
      <c r="BE192" s="1709"/>
      <c r="BF192" s="1709"/>
      <c r="BG192" s="1709"/>
      <c r="BH192" s="1709"/>
      <c r="BI192" s="1709"/>
      <c r="BJ192" s="1709"/>
      <c r="BK192" s="1709"/>
    </row>
    <row r="193" spans="2:63" s="91" customFormat="1" ht="12.75">
      <c r="B193" s="90"/>
      <c r="C193" s="1667"/>
      <c r="D193" s="1667"/>
      <c r="E193" s="1667"/>
      <c r="F193" s="1667"/>
      <c r="G193" s="1667"/>
      <c r="H193" s="1667"/>
      <c r="I193" s="1667"/>
      <c r="J193" s="1667"/>
      <c r="K193" s="1667"/>
      <c r="L193" s="1667"/>
      <c r="M193" s="1667"/>
      <c r="N193" s="1667"/>
      <c r="O193" s="107"/>
      <c r="P193" s="1689"/>
      <c r="Q193" s="1689"/>
      <c r="R193" s="1689"/>
      <c r="S193" s="1689"/>
      <c r="T193" s="1689"/>
      <c r="U193" s="1689"/>
      <c r="V193" s="1689"/>
      <c r="W193" s="1689"/>
      <c r="X193" s="1689"/>
      <c r="Y193" s="1689"/>
      <c r="Z193" s="1689"/>
      <c r="AA193" s="1689"/>
      <c r="AB193" s="1689"/>
      <c r="AC193" s="1689"/>
      <c r="AD193" s="1689"/>
      <c r="AE193" s="1689"/>
      <c r="AF193" s="1689"/>
      <c r="AG193" s="1689"/>
      <c r="AH193" s="1689"/>
      <c r="AI193" s="1689"/>
      <c r="AJ193" s="1689"/>
      <c r="AK193" s="1689"/>
      <c r="AL193" s="1689"/>
      <c r="AM193" s="1689"/>
      <c r="AN193" s="1689"/>
      <c r="AO193" s="1689"/>
      <c r="AP193" s="1689"/>
      <c r="AQ193" s="1689"/>
      <c r="AR193" s="1709"/>
      <c r="AS193" s="1709"/>
      <c r="AT193" s="1709"/>
      <c r="AU193" s="1709"/>
      <c r="AV193" s="1709"/>
      <c r="AW193" s="1709"/>
      <c r="AX193" s="1709"/>
      <c r="AY193" s="1709"/>
      <c r="AZ193" s="1709"/>
      <c r="BA193" s="1709"/>
      <c r="BB193" s="1709"/>
      <c r="BC193" s="1709"/>
      <c r="BD193" s="1709"/>
      <c r="BE193" s="1709"/>
      <c r="BF193" s="1709"/>
      <c r="BG193" s="1709"/>
      <c r="BH193" s="1709"/>
      <c r="BI193" s="1709"/>
      <c r="BJ193" s="1709"/>
      <c r="BK193" s="1709"/>
    </row>
    <row r="194" spans="2:63" s="91" customFormat="1" ht="12.75">
      <c r="B194" s="90"/>
      <c r="C194" s="1667"/>
      <c r="D194" s="1667"/>
      <c r="E194" s="1667"/>
      <c r="F194" s="1667"/>
      <c r="G194" s="1667"/>
      <c r="H194" s="1667"/>
      <c r="I194" s="1667"/>
      <c r="J194" s="1667"/>
      <c r="K194" s="1667"/>
      <c r="L194" s="1667"/>
      <c r="M194" s="1667"/>
      <c r="N194" s="1667"/>
      <c r="O194" s="107"/>
      <c r="P194" s="1689"/>
      <c r="Q194" s="1689"/>
      <c r="R194" s="1689"/>
      <c r="S194" s="1689"/>
      <c r="T194" s="1689"/>
      <c r="U194" s="1689"/>
      <c r="V194" s="1689"/>
      <c r="W194" s="1689"/>
      <c r="X194" s="1689"/>
      <c r="Y194" s="1689"/>
      <c r="Z194" s="1689"/>
      <c r="AA194" s="1689"/>
      <c r="AB194" s="1689"/>
      <c r="AC194" s="1689"/>
      <c r="AD194" s="1689"/>
      <c r="AE194" s="1689"/>
      <c r="AF194" s="1689"/>
      <c r="AG194" s="1689"/>
      <c r="AH194" s="1689"/>
      <c r="AI194" s="1689"/>
      <c r="AJ194" s="1689"/>
      <c r="AK194" s="1689"/>
      <c r="AL194" s="1689"/>
      <c r="AM194" s="1689"/>
      <c r="AN194" s="1689"/>
      <c r="AO194" s="1689"/>
      <c r="AP194" s="1689"/>
      <c r="AQ194" s="1689"/>
      <c r="AR194" s="1709"/>
      <c r="AS194" s="1709"/>
      <c r="AT194" s="1709"/>
      <c r="AU194" s="1709"/>
      <c r="AV194" s="1709"/>
      <c r="AW194" s="1709"/>
      <c r="AX194" s="1709"/>
      <c r="AY194" s="1709"/>
      <c r="AZ194" s="1709"/>
      <c r="BA194" s="1709"/>
      <c r="BB194" s="1709"/>
      <c r="BC194" s="1709"/>
      <c r="BD194" s="1709"/>
      <c r="BE194" s="1709"/>
      <c r="BF194" s="1709"/>
      <c r="BG194" s="1709"/>
      <c r="BH194" s="1709"/>
      <c r="BI194" s="1709"/>
      <c r="BJ194" s="1709"/>
      <c r="BK194" s="1709"/>
    </row>
    <row r="195" spans="2:63" s="91" customFormat="1" ht="12.75">
      <c r="B195" s="90"/>
      <c r="C195" s="1667"/>
      <c r="D195" s="1667"/>
      <c r="E195" s="1667"/>
      <c r="F195" s="1667"/>
      <c r="G195" s="1667"/>
      <c r="H195" s="1667"/>
      <c r="I195" s="1667"/>
      <c r="J195" s="1667"/>
      <c r="K195" s="1667"/>
      <c r="L195" s="1667"/>
      <c r="M195" s="1667"/>
      <c r="N195" s="1667"/>
      <c r="O195" s="107"/>
      <c r="P195" s="1689"/>
      <c r="Q195" s="1689"/>
      <c r="R195" s="1689"/>
      <c r="S195" s="1689"/>
      <c r="T195" s="1689"/>
      <c r="U195" s="1689"/>
      <c r="V195" s="1689"/>
      <c r="W195" s="1689"/>
      <c r="X195" s="1689"/>
      <c r="Y195" s="1689"/>
      <c r="Z195" s="1689"/>
      <c r="AA195" s="1689"/>
      <c r="AB195" s="1689"/>
      <c r="AC195" s="1689"/>
      <c r="AD195" s="1689"/>
      <c r="AE195" s="1689"/>
      <c r="AF195" s="1689"/>
      <c r="AG195" s="1689"/>
      <c r="AH195" s="1689"/>
      <c r="AI195" s="1689"/>
      <c r="AJ195" s="1689"/>
      <c r="AK195" s="1689"/>
      <c r="AL195" s="1689"/>
      <c r="AM195" s="1689"/>
      <c r="AN195" s="1689"/>
      <c r="AO195" s="1689"/>
      <c r="AP195" s="1689"/>
      <c r="AQ195" s="1689"/>
      <c r="AR195" s="1709"/>
      <c r="AS195" s="1709"/>
      <c r="AT195" s="1709"/>
      <c r="AU195" s="1709"/>
      <c r="AV195" s="1709"/>
      <c r="AW195" s="1709"/>
      <c r="AX195" s="1709"/>
      <c r="AY195" s="1709"/>
      <c r="AZ195" s="1709"/>
      <c r="BA195" s="1709"/>
      <c r="BB195" s="1709"/>
      <c r="BC195" s="1709"/>
      <c r="BD195" s="1709"/>
      <c r="BE195" s="1709"/>
      <c r="BF195" s="1709"/>
      <c r="BG195" s="1709"/>
      <c r="BH195" s="1709"/>
      <c r="BI195" s="1709"/>
      <c r="BJ195" s="1709"/>
      <c r="BK195" s="1709"/>
    </row>
    <row r="196" spans="2:63" s="91" customFormat="1" ht="12.75">
      <c r="B196" s="90"/>
      <c r="C196" s="1667"/>
      <c r="D196" s="1667"/>
      <c r="E196" s="1667"/>
      <c r="F196" s="1667"/>
      <c r="G196" s="1667"/>
      <c r="H196" s="1667"/>
      <c r="I196" s="1667"/>
      <c r="J196" s="1667"/>
      <c r="K196" s="1667"/>
      <c r="L196" s="1667"/>
      <c r="M196" s="1667"/>
      <c r="N196" s="1667"/>
      <c r="O196" s="107"/>
      <c r="P196" s="1689"/>
      <c r="Q196" s="1689"/>
      <c r="R196" s="1689"/>
      <c r="S196" s="1689"/>
      <c r="T196" s="1689"/>
      <c r="U196" s="1689"/>
      <c r="V196" s="1689"/>
      <c r="W196" s="1689"/>
      <c r="X196" s="1689"/>
      <c r="Y196" s="1689"/>
      <c r="Z196" s="1689"/>
      <c r="AA196" s="1689"/>
      <c r="AB196" s="1689"/>
      <c r="AC196" s="1689"/>
      <c r="AD196" s="1689"/>
      <c r="AE196" s="1689"/>
      <c r="AF196" s="1689"/>
      <c r="AG196" s="1689"/>
      <c r="AH196" s="1689"/>
      <c r="AI196" s="1689"/>
      <c r="AJ196" s="1689"/>
      <c r="AK196" s="1689"/>
      <c r="AL196" s="1689"/>
      <c r="AM196" s="1689"/>
      <c r="AN196" s="1689"/>
      <c r="AO196" s="1689"/>
      <c r="AP196" s="1689"/>
      <c r="AQ196" s="1689"/>
      <c r="AR196" s="1709"/>
      <c r="AS196" s="1709"/>
      <c r="AT196" s="1709"/>
      <c r="AU196" s="1709"/>
      <c r="AV196" s="1709"/>
      <c r="AW196" s="1709"/>
      <c r="AX196" s="1709"/>
      <c r="AY196" s="1709"/>
      <c r="AZ196" s="1709"/>
      <c r="BA196" s="1709"/>
      <c r="BB196" s="1709"/>
      <c r="BC196" s="1709"/>
      <c r="BD196" s="1709"/>
      <c r="BE196" s="1709"/>
      <c r="BF196" s="1709"/>
      <c r="BG196" s="1709"/>
      <c r="BH196" s="1709"/>
      <c r="BI196" s="1709"/>
      <c r="BJ196" s="1709"/>
      <c r="BK196" s="1709"/>
    </row>
    <row r="197" spans="2:63" s="91" customFormat="1" ht="12.75">
      <c r="B197" s="90"/>
      <c r="C197" s="1667"/>
      <c r="D197" s="1667"/>
      <c r="E197" s="1667"/>
      <c r="F197" s="1667"/>
      <c r="G197" s="1667"/>
      <c r="H197" s="1667"/>
      <c r="I197" s="1667"/>
      <c r="J197" s="1667"/>
      <c r="K197" s="1667"/>
      <c r="L197" s="1667"/>
      <c r="M197" s="1667"/>
      <c r="N197" s="1667"/>
      <c r="O197" s="107"/>
      <c r="P197" s="1689"/>
      <c r="Q197" s="1689"/>
      <c r="R197" s="1689"/>
      <c r="S197" s="1689"/>
      <c r="T197" s="1689"/>
      <c r="U197" s="1689"/>
      <c r="V197" s="1689"/>
      <c r="W197" s="1689"/>
      <c r="X197" s="1689"/>
      <c r="Y197" s="1689"/>
      <c r="Z197" s="1689"/>
      <c r="AA197" s="1689"/>
      <c r="AB197" s="1689"/>
      <c r="AC197" s="1689"/>
      <c r="AD197" s="1689"/>
      <c r="AE197" s="1689"/>
      <c r="AF197" s="1689"/>
      <c r="AG197" s="1689"/>
      <c r="AH197" s="1689"/>
      <c r="AI197" s="1689"/>
      <c r="AJ197" s="1689"/>
      <c r="AK197" s="1689"/>
      <c r="AL197" s="1689"/>
      <c r="AM197" s="1689"/>
      <c r="AN197" s="1689"/>
      <c r="AO197" s="1689"/>
      <c r="AP197" s="1689"/>
      <c r="AQ197" s="1689"/>
      <c r="AR197" s="1709"/>
      <c r="AS197" s="1709"/>
      <c r="AT197" s="1709"/>
      <c r="AU197" s="1709"/>
      <c r="AV197" s="1709"/>
      <c r="AW197" s="1709"/>
      <c r="AX197" s="1709"/>
      <c r="AY197" s="1709"/>
      <c r="AZ197" s="1709"/>
      <c r="BA197" s="1709"/>
      <c r="BB197" s="1709"/>
      <c r="BC197" s="1709"/>
      <c r="BD197" s="1709"/>
      <c r="BE197" s="1709"/>
      <c r="BF197" s="1709"/>
      <c r="BG197" s="1709"/>
      <c r="BH197" s="1709"/>
      <c r="BI197" s="1709"/>
      <c r="BJ197" s="1709"/>
      <c r="BK197" s="1709"/>
    </row>
    <row r="198" spans="2:63" s="91" customFormat="1" ht="12.75">
      <c r="B198" s="90"/>
      <c r="C198" s="1667"/>
      <c r="D198" s="1667"/>
      <c r="E198" s="1667"/>
      <c r="F198" s="1667"/>
      <c r="G198" s="1667"/>
      <c r="H198" s="1667"/>
      <c r="I198" s="1667"/>
      <c r="J198" s="1667"/>
      <c r="K198" s="1667"/>
      <c r="L198" s="1667"/>
      <c r="M198" s="1667"/>
      <c r="N198" s="1667"/>
      <c r="O198" s="107"/>
      <c r="P198" s="1689"/>
      <c r="Q198" s="1689"/>
      <c r="R198" s="1689"/>
      <c r="S198" s="1689"/>
      <c r="T198" s="1689"/>
      <c r="U198" s="1689"/>
      <c r="V198" s="1689"/>
      <c r="W198" s="1689"/>
      <c r="X198" s="1689"/>
      <c r="Y198" s="1689"/>
      <c r="Z198" s="1689"/>
      <c r="AA198" s="1689"/>
      <c r="AB198" s="1689"/>
      <c r="AC198" s="1689"/>
      <c r="AD198" s="1689"/>
      <c r="AE198" s="1689"/>
      <c r="AF198" s="1689"/>
      <c r="AG198" s="1689"/>
      <c r="AH198" s="1689"/>
      <c r="AI198" s="1689"/>
      <c r="AJ198" s="1689"/>
      <c r="AK198" s="1689"/>
      <c r="AL198" s="1689"/>
      <c r="AM198" s="1689"/>
      <c r="AN198" s="1689"/>
      <c r="AO198" s="1689"/>
      <c r="AP198" s="1689"/>
      <c r="AQ198" s="1689"/>
      <c r="AR198" s="1709"/>
      <c r="AS198" s="1709"/>
      <c r="AT198" s="1709"/>
      <c r="AU198" s="1709"/>
      <c r="AV198" s="1709"/>
      <c r="AW198" s="1709"/>
      <c r="AX198" s="1709"/>
      <c r="AY198" s="1709"/>
      <c r="AZ198" s="1709"/>
      <c r="BA198" s="1709"/>
      <c r="BB198" s="1709"/>
      <c r="BC198" s="1709"/>
      <c r="BD198" s="1709"/>
      <c r="BE198" s="1709"/>
      <c r="BF198" s="1709"/>
      <c r="BG198" s="1709"/>
      <c r="BH198" s="1709"/>
      <c r="BI198" s="1709"/>
      <c r="BJ198" s="1709"/>
      <c r="BK198" s="1709"/>
    </row>
    <row r="199" spans="2:63" s="91" customFormat="1" ht="12.75">
      <c r="B199" s="90"/>
      <c r="C199" s="1667"/>
      <c r="D199" s="1667"/>
      <c r="E199" s="1667"/>
      <c r="F199" s="1667"/>
      <c r="G199" s="1667"/>
      <c r="H199" s="1667"/>
      <c r="I199" s="1667"/>
      <c r="J199" s="1667"/>
      <c r="K199" s="1667"/>
      <c r="L199" s="1667"/>
      <c r="M199" s="1667"/>
      <c r="N199" s="1667"/>
      <c r="O199" s="107"/>
      <c r="P199" s="1689"/>
      <c r="Q199" s="1689"/>
      <c r="R199" s="1689"/>
      <c r="S199" s="1689"/>
      <c r="T199" s="1689"/>
      <c r="U199" s="1689"/>
      <c r="V199" s="1689"/>
      <c r="W199" s="1689"/>
      <c r="X199" s="1689"/>
      <c r="Y199" s="1689"/>
      <c r="Z199" s="1689"/>
      <c r="AA199" s="1689"/>
      <c r="AB199" s="1689"/>
      <c r="AC199" s="1689"/>
      <c r="AD199" s="1689"/>
      <c r="AE199" s="1689"/>
      <c r="AF199" s="1689"/>
      <c r="AG199" s="1689"/>
      <c r="AH199" s="1689"/>
      <c r="AI199" s="1689"/>
      <c r="AJ199" s="1689"/>
      <c r="AK199" s="1689"/>
      <c r="AL199" s="1689"/>
      <c r="AM199" s="1689"/>
      <c r="AN199" s="1689"/>
      <c r="AO199" s="1689"/>
      <c r="AP199" s="1689"/>
      <c r="AQ199" s="1689"/>
      <c r="AR199" s="1709"/>
      <c r="AS199" s="1709"/>
      <c r="AT199" s="1709"/>
      <c r="AU199" s="1709"/>
      <c r="AV199" s="1709"/>
      <c r="AW199" s="1709"/>
      <c r="AX199" s="1709"/>
      <c r="AY199" s="1709"/>
      <c r="AZ199" s="1709"/>
      <c r="BA199" s="1709"/>
      <c r="BB199" s="1709"/>
      <c r="BC199" s="1709"/>
      <c r="BD199" s="1709"/>
      <c r="BE199" s="1709"/>
      <c r="BF199" s="1709"/>
      <c r="BG199" s="1709"/>
      <c r="BH199" s="1709"/>
      <c r="BI199" s="1709"/>
      <c r="BJ199" s="1709"/>
      <c r="BK199" s="1709"/>
    </row>
    <row r="200" spans="2:63" s="91" customFormat="1" ht="12.75">
      <c r="B200" s="90"/>
      <c r="C200" s="1667"/>
      <c r="D200" s="1667"/>
      <c r="E200" s="1667"/>
      <c r="F200" s="1667"/>
      <c r="G200" s="1667"/>
      <c r="H200" s="1667"/>
      <c r="I200" s="1667"/>
      <c r="J200" s="1667"/>
      <c r="K200" s="1667"/>
      <c r="L200" s="1667"/>
      <c r="M200" s="1667"/>
      <c r="N200" s="1667"/>
      <c r="O200" s="107"/>
      <c r="P200" s="1689"/>
      <c r="Q200" s="1689"/>
      <c r="R200" s="1689"/>
      <c r="S200" s="1689"/>
      <c r="T200" s="1689"/>
      <c r="U200" s="1689"/>
      <c r="V200" s="1689"/>
      <c r="W200" s="1689"/>
      <c r="X200" s="1689"/>
      <c r="Y200" s="1689"/>
      <c r="Z200" s="1689"/>
      <c r="AA200" s="1689"/>
      <c r="AB200" s="1689"/>
      <c r="AC200" s="1689"/>
      <c r="AD200" s="1689"/>
      <c r="AE200" s="1689"/>
      <c r="AF200" s="1689"/>
      <c r="AG200" s="1689"/>
      <c r="AH200" s="1689"/>
      <c r="AI200" s="1689"/>
      <c r="AJ200" s="1689"/>
      <c r="AK200" s="1689"/>
      <c r="AL200" s="1689"/>
      <c r="AM200" s="1689"/>
      <c r="AN200" s="1689"/>
      <c r="AO200" s="1689"/>
      <c r="AP200" s="1689"/>
      <c r="AQ200" s="1689"/>
      <c r="AR200" s="1709"/>
      <c r="AS200" s="1709"/>
      <c r="AT200" s="1709"/>
      <c r="AU200" s="1709"/>
      <c r="AV200" s="1709"/>
      <c r="AW200" s="1709"/>
      <c r="AX200" s="1709"/>
      <c r="AY200" s="1709"/>
      <c r="AZ200" s="1709"/>
      <c r="BA200" s="1709"/>
      <c r="BB200" s="1709"/>
      <c r="BC200" s="1709"/>
      <c r="BD200" s="1709"/>
      <c r="BE200" s="1709"/>
      <c r="BF200" s="1709"/>
      <c r="BG200" s="1709"/>
      <c r="BH200" s="1709"/>
      <c r="BI200" s="1709"/>
      <c r="BJ200" s="1709"/>
      <c r="BK200" s="1709"/>
    </row>
    <row r="201" spans="2:63" s="91" customFormat="1" ht="12.75">
      <c r="B201" s="90"/>
      <c r="C201" s="1667"/>
      <c r="D201" s="1667"/>
      <c r="E201" s="1667"/>
      <c r="F201" s="1667"/>
      <c r="G201" s="1667"/>
      <c r="H201" s="1667"/>
      <c r="I201" s="1667"/>
      <c r="J201" s="1667"/>
      <c r="K201" s="1667"/>
      <c r="L201" s="1667"/>
      <c r="M201" s="1667"/>
      <c r="N201" s="1667"/>
      <c r="O201" s="107"/>
      <c r="P201" s="1689"/>
      <c r="Q201" s="1689"/>
      <c r="R201" s="1689"/>
      <c r="S201" s="1689"/>
      <c r="T201" s="1689"/>
      <c r="U201" s="1689"/>
      <c r="V201" s="1689"/>
      <c r="W201" s="1689"/>
      <c r="X201" s="1689"/>
      <c r="Y201" s="1689"/>
      <c r="Z201" s="1689"/>
      <c r="AA201" s="1689"/>
      <c r="AB201" s="1689"/>
      <c r="AC201" s="1689"/>
      <c r="AD201" s="1689"/>
      <c r="AE201" s="1689"/>
      <c r="AF201" s="1689"/>
      <c r="AG201" s="1689"/>
      <c r="AH201" s="1689"/>
      <c r="AI201" s="1689"/>
      <c r="AJ201" s="1689"/>
      <c r="AK201" s="1689"/>
      <c r="AL201" s="1689"/>
      <c r="AM201" s="1689"/>
      <c r="AN201" s="1689"/>
      <c r="AO201" s="1689"/>
      <c r="AP201" s="1689"/>
      <c r="AQ201" s="1689"/>
      <c r="AR201" s="1709"/>
      <c r="AS201" s="1709"/>
      <c r="AT201" s="1709"/>
      <c r="AU201" s="1709"/>
      <c r="AV201" s="1709"/>
      <c r="AW201" s="1709"/>
      <c r="AX201" s="1709"/>
      <c r="AY201" s="1709"/>
      <c r="AZ201" s="1709"/>
      <c r="BA201" s="1709"/>
      <c r="BB201" s="1709"/>
      <c r="BC201" s="1709"/>
      <c r="BD201" s="1709"/>
      <c r="BE201" s="1709"/>
      <c r="BF201" s="1709"/>
      <c r="BG201" s="1709"/>
      <c r="BH201" s="1709"/>
      <c r="BI201" s="1709"/>
      <c r="BJ201" s="1709"/>
      <c r="BK201" s="1709"/>
    </row>
    <row r="202" spans="2:63" s="91" customFormat="1" ht="12.75">
      <c r="B202" s="90"/>
      <c r="C202" s="1667"/>
      <c r="D202" s="1667"/>
      <c r="E202" s="1667"/>
      <c r="F202" s="1667"/>
      <c r="G202" s="1667"/>
      <c r="H202" s="1667"/>
      <c r="I202" s="1667"/>
      <c r="J202" s="1667"/>
      <c r="K202" s="1667"/>
      <c r="L202" s="1667"/>
      <c r="M202" s="1667"/>
      <c r="N202" s="1667"/>
      <c r="O202" s="107"/>
      <c r="P202" s="1689"/>
      <c r="Q202" s="1689"/>
      <c r="R202" s="1689"/>
      <c r="S202" s="1689"/>
      <c r="T202" s="1689"/>
      <c r="U202" s="1689"/>
      <c r="V202" s="1689"/>
      <c r="W202" s="1689"/>
      <c r="X202" s="1689"/>
      <c r="Y202" s="1689"/>
      <c r="Z202" s="1689"/>
      <c r="AA202" s="1689"/>
      <c r="AB202" s="1689"/>
      <c r="AC202" s="1689"/>
      <c r="AD202" s="1689"/>
      <c r="AE202" s="1689"/>
      <c r="AF202" s="1689"/>
      <c r="AG202" s="1689"/>
      <c r="AH202" s="1689"/>
      <c r="AI202" s="1689"/>
      <c r="AJ202" s="1689"/>
      <c r="AK202" s="1689"/>
      <c r="AL202" s="1689"/>
      <c r="AM202" s="1689"/>
      <c r="AN202" s="1689"/>
      <c r="AO202" s="1689"/>
      <c r="AP202" s="1689"/>
      <c r="AQ202" s="1689"/>
      <c r="AR202" s="1709"/>
      <c r="AS202" s="1709"/>
      <c r="AT202" s="1709"/>
      <c r="AU202" s="1709"/>
      <c r="AV202" s="1709"/>
      <c r="AW202" s="1709"/>
      <c r="AX202" s="1709"/>
      <c r="AY202" s="1709"/>
      <c r="AZ202" s="1709"/>
      <c r="BA202" s="1709"/>
      <c r="BB202" s="1709"/>
      <c r="BC202" s="1709"/>
      <c r="BD202" s="1709"/>
      <c r="BE202" s="1709"/>
      <c r="BF202" s="1709"/>
      <c r="BG202" s="1709"/>
      <c r="BH202" s="1709"/>
      <c r="BI202" s="1709"/>
      <c r="BJ202" s="1709"/>
      <c r="BK202" s="1709"/>
    </row>
    <row r="203" spans="2:63" s="91" customFormat="1" ht="12.75">
      <c r="B203" s="90"/>
      <c r="C203" s="1667"/>
      <c r="D203" s="1667"/>
      <c r="E203" s="1667"/>
      <c r="F203" s="1667"/>
      <c r="G203" s="1667"/>
      <c r="H203" s="1667"/>
      <c r="I203" s="1667"/>
      <c r="J203" s="1667"/>
      <c r="K203" s="1667"/>
      <c r="L203" s="1667"/>
      <c r="M203" s="1667"/>
      <c r="N203" s="1667"/>
      <c r="O203" s="107"/>
      <c r="P203" s="1689"/>
      <c r="Q203" s="1689"/>
      <c r="R203" s="1689"/>
      <c r="S203" s="1689"/>
      <c r="T203" s="1689"/>
      <c r="U203" s="1689"/>
      <c r="V203" s="1689"/>
      <c r="W203" s="1689"/>
      <c r="X203" s="1689"/>
      <c r="Y203" s="1689"/>
      <c r="Z203" s="1689"/>
      <c r="AA203" s="1689"/>
      <c r="AB203" s="1689"/>
      <c r="AC203" s="1689"/>
      <c r="AD203" s="1689"/>
      <c r="AE203" s="1689"/>
      <c r="AF203" s="1689"/>
      <c r="AG203" s="1689"/>
      <c r="AH203" s="1689"/>
      <c r="AI203" s="1689"/>
      <c r="AJ203" s="1689"/>
      <c r="AK203" s="1689"/>
      <c r="AL203" s="1689"/>
      <c r="AM203" s="1689"/>
      <c r="AN203" s="1689"/>
      <c r="AO203" s="1689"/>
      <c r="AP203" s="1689"/>
      <c r="AQ203" s="1689"/>
      <c r="AR203" s="1709"/>
      <c r="AS203" s="1709"/>
      <c r="AT203" s="1709"/>
      <c r="AU203" s="1709"/>
      <c r="AV203" s="1709"/>
      <c r="AW203" s="1709"/>
      <c r="AX203" s="1709"/>
      <c r="AY203" s="1709"/>
      <c r="AZ203" s="1709"/>
      <c r="BA203" s="1709"/>
      <c r="BB203" s="1709"/>
      <c r="BC203" s="1709"/>
      <c r="BD203" s="1709"/>
      <c r="BE203" s="1709"/>
      <c r="BF203" s="1709"/>
      <c r="BG203" s="1709"/>
      <c r="BH203" s="1709"/>
      <c r="BI203" s="1709"/>
      <c r="BJ203" s="1709"/>
      <c r="BK203" s="1709"/>
    </row>
    <row r="204" spans="2:63" s="91" customFormat="1" ht="12.75">
      <c r="B204" s="90"/>
      <c r="C204" s="1667"/>
      <c r="D204" s="1667"/>
      <c r="E204" s="1667"/>
      <c r="F204" s="1667"/>
      <c r="G204" s="1667"/>
      <c r="H204" s="1667"/>
      <c r="I204" s="1667"/>
      <c r="J204" s="1667"/>
      <c r="K204" s="1667"/>
      <c r="L204" s="1667"/>
      <c r="M204" s="1667"/>
      <c r="N204" s="1667"/>
      <c r="O204" s="107"/>
      <c r="P204" s="1689"/>
      <c r="Q204" s="1689"/>
      <c r="R204" s="1689"/>
      <c r="S204" s="1689"/>
      <c r="T204" s="1689"/>
      <c r="U204" s="1689"/>
      <c r="V204" s="1689"/>
      <c r="W204" s="1689"/>
      <c r="X204" s="1689"/>
      <c r="Y204" s="1689"/>
      <c r="Z204" s="1689"/>
      <c r="AA204" s="1689"/>
      <c r="AB204" s="1689"/>
      <c r="AC204" s="1689"/>
      <c r="AD204" s="1689"/>
      <c r="AE204" s="1689"/>
      <c r="AF204" s="1689"/>
      <c r="AG204" s="1689"/>
      <c r="AH204" s="1689"/>
      <c r="AI204" s="1689"/>
      <c r="AJ204" s="1689"/>
      <c r="AK204" s="1689"/>
      <c r="AL204" s="1689"/>
      <c r="AM204" s="1689"/>
      <c r="AN204" s="1689"/>
      <c r="AO204" s="1689"/>
      <c r="AP204" s="1689"/>
      <c r="AQ204" s="1689"/>
      <c r="AR204" s="1709"/>
      <c r="AS204" s="1709"/>
      <c r="AT204" s="1709"/>
      <c r="AU204" s="1709"/>
      <c r="AV204" s="1709"/>
      <c r="AW204" s="1709"/>
      <c r="AX204" s="1709"/>
      <c r="AY204" s="1709"/>
      <c r="AZ204" s="1709"/>
      <c r="BA204" s="1709"/>
      <c r="BB204" s="1709"/>
      <c r="BC204" s="1709"/>
      <c r="BD204" s="1709"/>
      <c r="BE204" s="1709"/>
      <c r="BF204" s="1709"/>
      <c r="BG204" s="1709"/>
      <c r="BH204" s="1709"/>
      <c r="BI204" s="1709"/>
      <c r="BJ204" s="1709"/>
      <c r="BK204" s="1709"/>
    </row>
    <row r="205" spans="2:63" s="91" customFormat="1" ht="12.75">
      <c r="B205" s="90"/>
      <c r="C205" s="1667"/>
      <c r="D205" s="1667"/>
      <c r="E205" s="1667"/>
      <c r="F205" s="1667"/>
      <c r="G205" s="1667"/>
      <c r="H205" s="1667"/>
      <c r="I205" s="1667"/>
      <c r="J205" s="1667"/>
      <c r="K205" s="1667"/>
      <c r="L205" s="1667"/>
      <c r="M205" s="1667"/>
      <c r="N205" s="1667"/>
      <c r="O205" s="107"/>
      <c r="P205" s="1689"/>
      <c r="Q205" s="1689"/>
      <c r="R205" s="1689"/>
      <c r="S205" s="1689"/>
      <c r="T205" s="1689"/>
      <c r="U205" s="1689"/>
      <c r="V205" s="1689"/>
      <c r="W205" s="1689"/>
      <c r="X205" s="1689"/>
      <c r="Y205" s="1689"/>
      <c r="Z205" s="1689"/>
      <c r="AA205" s="1689"/>
      <c r="AB205" s="1689"/>
      <c r="AC205" s="1689"/>
      <c r="AD205" s="1689"/>
      <c r="AE205" s="1689"/>
      <c r="AF205" s="1689"/>
      <c r="AG205" s="1689"/>
      <c r="AH205" s="1689"/>
      <c r="AI205" s="1689"/>
      <c r="AJ205" s="1689"/>
      <c r="AK205" s="1689"/>
      <c r="AL205" s="1689"/>
      <c r="AM205" s="1689"/>
      <c r="AN205" s="1689"/>
      <c r="AO205" s="1689"/>
      <c r="AP205" s="1689"/>
      <c r="AQ205" s="1689"/>
      <c r="AR205" s="1709"/>
      <c r="AS205" s="1709"/>
      <c r="AT205" s="1709"/>
      <c r="AU205" s="1709"/>
      <c r="AV205" s="1709"/>
      <c r="AW205" s="1709"/>
      <c r="AX205" s="1709"/>
      <c r="AY205" s="1709"/>
      <c r="AZ205" s="1709"/>
      <c r="BA205" s="1709"/>
      <c r="BB205" s="1709"/>
      <c r="BC205" s="1709"/>
      <c r="BD205" s="1709"/>
      <c r="BE205" s="1709"/>
      <c r="BF205" s="1709"/>
      <c r="BG205" s="1709"/>
      <c r="BH205" s="1709"/>
      <c r="BI205" s="1709"/>
      <c r="BJ205" s="1709"/>
      <c r="BK205" s="1709"/>
    </row>
    <row r="206" spans="2:63" s="91" customFormat="1" ht="12.75">
      <c r="B206" s="90"/>
      <c r="C206" s="1667"/>
      <c r="D206" s="1667"/>
      <c r="E206" s="1667"/>
      <c r="F206" s="1667"/>
      <c r="G206" s="1667"/>
      <c r="H206" s="1667"/>
      <c r="I206" s="1667"/>
      <c r="J206" s="1667"/>
      <c r="K206" s="1667"/>
      <c r="L206" s="1667"/>
      <c r="M206" s="1667"/>
      <c r="N206" s="1667"/>
      <c r="O206" s="107"/>
      <c r="P206" s="1689"/>
      <c r="Q206" s="1689"/>
      <c r="R206" s="1689"/>
      <c r="S206" s="1689"/>
      <c r="T206" s="1689"/>
      <c r="U206" s="1689"/>
      <c r="V206" s="1689"/>
      <c r="W206" s="1689"/>
      <c r="X206" s="1689"/>
      <c r="Y206" s="1689"/>
      <c r="Z206" s="1689"/>
      <c r="AA206" s="1689"/>
      <c r="AB206" s="1689"/>
      <c r="AC206" s="1689"/>
      <c r="AD206" s="1689"/>
      <c r="AE206" s="1689"/>
      <c r="AF206" s="1689"/>
      <c r="AG206" s="1689"/>
      <c r="AH206" s="1689"/>
      <c r="AI206" s="1689"/>
      <c r="AJ206" s="1689"/>
      <c r="AK206" s="1689"/>
      <c r="AL206" s="1689"/>
      <c r="AM206" s="1689"/>
      <c r="AN206" s="1689"/>
      <c r="AO206" s="1689"/>
      <c r="AP206" s="1689"/>
      <c r="AQ206" s="1689"/>
      <c r="AR206" s="1709"/>
      <c r="AS206" s="1709"/>
      <c r="AT206" s="1709"/>
      <c r="AU206" s="1709"/>
      <c r="AV206" s="1709"/>
      <c r="AW206" s="1709"/>
      <c r="AX206" s="1709"/>
      <c r="AY206" s="1709"/>
      <c r="AZ206" s="1709"/>
      <c r="BA206" s="1709"/>
      <c r="BB206" s="1709"/>
      <c r="BC206" s="1709"/>
      <c r="BD206" s="1709"/>
      <c r="BE206" s="1709"/>
      <c r="BF206" s="1709"/>
      <c r="BG206" s="1709"/>
      <c r="BH206" s="1709"/>
      <c r="BI206" s="1709"/>
      <c r="BJ206" s="1709"/>
      <c r="BK206" s="1709"/>
    </row>
    <row r="207" spans="2:9" s="91" customFormat="1" ht="15">
      <c r="B207" s="116"/>
      <c r="C207" s="25"/>
      <c r="D207" s="25"/>
      <c r="E207" s="25"/>
      <c r="F207" s="25"/>
      <c r="G207" s="25"/>
      <c r="H207" s="25"/>
      <c r="I207" s="25"/>
    </row>
    <row r="208" spans="2:63" s="91" customFormat="1" ht="15">
      <c r="B208" s="116"/>
      <c r="C208" s="25"/>
      <c r="D208" s="25"/>
      <c r="E208" s="25"/>
      <c r="F208" s="25"/>
      <c r="G208" s="25"/>
      <c r="H208" s="25"/>
      <c r="I208" s="25"/>
      <c r="J208" s="88"/>
      <c r="K208" s="1700"/>
      <c r="L208" s="1700"/>
      <c r="M208" s="1700"/>
      <c r="N208" s="1700"/>
      <c r="O208" s="1700"/>
      <c r="P208" s="1700"/>
      <c r="Q208" s="1700"/>
      <c r="R208" s="1700"/>
      <c r="S208" s="1700"/>
      <c r="T208" s="1700"/>
      <c r="U208" s="1700"/>
      <c r="V208" s="1700"/>
      <c r="W208" s="1700"/>
      <c r="X208" s="1700"/>
      <c r="Y208" s="1700"/>
      <c r="Z208" s="1700"/>
      <c r="AA208" s="1700"/>
      <c r="AB208" s="1700"/>
      <c r="AC208" s="1700"/>
      <c r="AD208" s="1700"/>
      <c r="AE208" s="1700"/>
      <c r="AF208" s="1700"/>
      <c r="AG208" s="1700"/>
      <c r="AH208" s="1700"/>
      <c r="AI208" s="1700"/>
      <c r="AJ208" s="1700"/>
      <c r="AK208" s="1700"/>
      <c r="AL208" s="1700"/>
      <c r="AM208" s="1700"/>
      <c r="AN208" s="1700"/>
      <c r="AO208" s="1700"/>
      <c r="AP208" s="1700"/>
      <c r="AQ208" s="1700"/>
      <c r="AR208" s="1700"/>
      <c r="AS208" s="1700"/>
      <c r="AT208" s="1700"/>
      <c r="AU208" s="1700"/>
      <c r="AV208" s="88"/>
      <c r="AW208" s="88"/>
      <c r="AX208" s="88"/>
      <c r="AY208" s="1700"/>
      <c r="AZ208" s="1700"/>
      <c r="BA208" s="1700"/>
      <c r="BB208" s="1700"/>
      <c r="BC208" s="1700"/>
      <c r="BD208" s="1700"/>
      <c r="BE208" s="1700"/>
      <c r="BF208" s="1700"/>
      <c r="BG208" s="1700"/>
      <c r="BH208" s="1700"/>
      <c r="BI208" s="1700"/>
      <c r="BJ208" s="1700"/>
      <c r="BK208" s="1700"/>
    </row>
    <row r="209" spans="10:63" s="91" customFormat="1" ht="12.75">
      <c r="J209" s="88"/>
      <c r="K209" s="1662"/>
      <c r="L209" s="1662"/>
      <c r="M209" s="1662"/>
      <c r="N209" s="1662"/>
      <c r="O209" s="1662"/>
      <c r="P209" s="1662"/>
      <c r="Q209" s="1662"/>
      <c r="R209" s="1662"/>
      <c r="S209" s="1662"/>
      <c r="T209" s="1662"/>
      <c r="U209" s="1662"/>
      <c r="V209" s="1662"/>
      <c r="W209" s="1662"/>
      <c r="X209" s="1662"/>
      <c r="Y209" s="1662"/>
      <c r="Z209" s="1662"/>
      <c r="AA209" s="1662"/>
      <c r="AB209" s="1662"/>
      <c r="AC209" s="1662"/>
      <c r="AD209" s="1662"/>
      <c r="AE209" s="1662"/>
      <c r="AF209" s="1700"/>
      <c r="AG209" s="1700"/>
      <c r="AH209" s="1700"/>
      <c r="AI209" s="1700"/>
      <c r="AJ209" s="1700"/>
      <c r="AK209" s="1700"/>
      <c r="AL209" s="1700"/>
      <c r="AM209" s="1700"/>
      <c r="AN209" s="1700"/>
      <c r="AO209" s="1700"/>
      <c r="AP209" s="1700"/>
      <c r="AQ209" s="1700"/>
      <c r="AR209" s="1700"/>
      <c r="AS209" s="1700"/>
      <c r="AT209" s="1700"/>
      <c r="AU209" s="1700"/>
      <c r="AV209" s="92"/>
      <c r="AW209" s="92"/>
      <c r="AX209" s="92"/>
      <c r="AY209" s="1700"/>
      <c r="AZ209" s="1700"/>
      <c r="BA209" s="1700"/>
      <c r="BB209" s="1700"/>
      <c r="BC209" s="1700"/>
      <c r="BD209" s="1700"/>
      <c r="BE209" s="1700"/>
      <c r="BF209" s="1700"/>
      <c r="BG209" s="1700"/>
      <c r="BH209" s="1700"/>
      <c r="BI209" s="1700"/>
      <c r="BJ209" s="1700"/>
      <c r="BK209" s="1700"/>
    </row>
    <row r="210" s="91" customFormat="1" ht="12.75"/>
    <row r="211" spans="3:58" s="91" customFormat="1" ht="18">
      <c r="C211" s="1702"/>
      <c r="D211" s="1702"/>
      <c r="E211" s="1702"/>
      <c r="F211" s="1702"/>
      <c r="G211" s="1702"/>
      <c r="H211" s="1702"/>
      <c r="I211" s="1702"/>
      <c r="J211" s="1702"/>
      <c r="K211" s="1702"/>
      <c r="L211" s="1702"/>
      <c r="M211" s="1702"/>
      <c r="N211" s="1702"/>
      <c r="O211" s="1702"/>
      <c r="P211" s="1702"/>
      <c r="Q211" s="1702"/>
      <c r="R211" s="1702"/>
      <c r="S211" s="1702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1708"/>
      <c r="AG211" s="1708"/>
      <c r="AH211" s="1708"/>
      <c r="AI211" s="1708"/>
      <c r="AJ211" s="1708"/>
      <c r="AK211" s="1708"/>
      <c r="AL211" s="1708"/>
      <c r="AM211" s="1708"/>
      <c r="AN211" s="1708"/>
      <c r="AO211" s="1708"/>
      <c r="AV211" s="1719"/>
      <c r="AW211" s="1719"/>
      <c r="AX211" s="1719"/>
      <c r="AY211" s="1719"/>
      <c r="AZ211" s="1719"/>
      <c r="BA211" s="1719"/>
      <c r="BB211" s="1719"/>
      <c r="BC211" s="1719"/>
      <c r="BD211" s="1719"/>
      <c r="BE211" s="1719"/>
      <c r="BF211" s="1719"/>
    </row>
    <row r="212" spans="2:61" s="91" customFormat="1" ht="12.75">
      <c r="B212" s="1654"/>
      <c r="C212" s="1687"/>
      <c r="D212" s="1687"/>
      <c r="E212" s="1687"/>
      <c r="F212" s="1687"/>
      <c r="G212" s="1687"/>
      <c r="H212" s="1687"/>
      <c r="I212" s="1687"/>
      <c r="J212" s="1687"/>
      <c r="K212" s="1687"/>
      <c r="L212" s="1687"/>
      <c r="M212" s="1687"/>
      <c r="N212" s="1687"/>
      <c r="O212" s="1687"/>
      <c r="P212" s="1687"/>
      <c r="Q212" s="1700"/>
      <c r="R212" s="1700"/>
      <c r="S212" s="1700"/>
      <c r="T212" s="1700"/>
      <c r="U212" s="1700"/>
      <c r="V212" s="1700"/>
      <c r="W212" s="1700"/>
      <c r="X212" s="1700"/>
      <c r="Y212" s="1700"/>
      <c r="Z212" s="1700"/>
      <c r="AA212" s="1700"/>
      <c r="AB212" s="1700"/>
      <c r="AC212" s="1700"/>
      <c r="AD212" s="1700"/>
      <c r="AE212" s="1700"/>
      <c r="AF212" s="1700"/>
      <c r="AG212" s="1700"/>
      <c r="AH212" s="1700"/>
      <c r="AI212" s="1700"/>
      <c r="AJ212" s="1700"/>
      <c r="AK212" s="1700"/>
      <c r="AL212" s="1700"/>
      <c r="AM212" s="1700"/>
      <c r="AN212" s="1700"/>
      <c r="AO212" s="1700"/>
      <c r="AP212" s="1700"/>
      <c r="AQ212" s="1700"/>
      <c r="AR212" s="1700"/>
      <c r="AS212" s="1700"/>
      <c r="AT212" s="1700"/>
      <c r="AU212" s="1700"/>
      <c r="AV212" s="1700"/>
      <c r="AW212" s="1700"/>
      <c r="AX212" s="1700"/>
      <c r="AY212" s="1700"/>
      <c r="AZ212" s="1700"/>
      <c r="BA212" s="1700"/>
      <c r="BB212" s="1700"/>
      <c r="BC212" s="1700"/>
      <c r="BD212" s="1700"/>
      <c r="BE212" s="1700"/>
      <c r="BF212" s="1700"/>
      <c r="BG212" s="1700"/>
      <c r="BH212" s="1700"/>
      <c r="BI212" s="1700"/>
    </row>
    <row r="213" spans="2:61" s="91" customFormat="1" ht="18">
      <c r="B213" s="1705"/>
      <c r="C213" s="1705"/>
      <c r="D213" s="1705"/>
      <c r="E213" s="1705"/>
      <c r="F213" s="1705"/>
      <c r="G213" s="1705"/>
      <c r="H213" s="1705"/>
      <c r="I213" s="1705"/>
      <c r="J213" s="1705"/>
      <c r="K213" s="1705"/>
      <c r="L213" s="1705"/>
      <c r="M213" s="1705"/>
      <c r="N213" s="109"/>
      <c r="O213" s="109"/>
      <c r="P213" s="109"/>
      <c r="Q213" s="1706"/>
      <c r="R213" s="1706"/>
      <c r="S213" s="1706"/>
      <c r="T213" s="1706"/>
      <c r="U213" s="1706"/>
      <c r="V213" s="1706"/>
      <c r="W213" s="1706"/>
      <c r="X213" s="1706"/>
      <c r="Y213" s="1706"/>
      <c r="Z213" s="1706"/>
      <c r="AA213" s="1706"/>
      <c r="AB213" s="1706"/>
      <c r="AC213" s="1706"/>
      <c r="AD213" s="1706"/>
      <c r="AE213" s="1706"/>
      <c r="AF213" s="1706"/>
      <c r="AG213" s="1706"/>
      <c r="AH213" s="1706"/>
      <c r="AI213" s="1706"/>
      <c r="AJ213" s="1706"/>
      <c r="AK213" s="1706"/>
      <c r="AL213" s="1706"/>
      <c r="AM213" s="1706"/>
      <c r="AN213" s="1706"/>
      <c r="AO213" s="1706"/>
      <c r="AP213" s="1706"/>
      <c r="AQ213" s="1706"/>
      <c r="AR213" s="1706"/>
      <c r="AS213" s="1706"/>
      <c r="AT213" s="1706"/>
      <c r="AU213" s="1706"/>
      <c r="AV213" s="1706"/>
      <c r="AW213" s="1706"/>
      <c r="AX213" s="1706"/>
      <c r="AY213" s="1706"/>
      <c r="AZ213" s="1706"/>
      <c r="BA213" s="1706"/>
      <c r="BB213" s="1706"/>
      <c r="BC213" s="1706"/>
      <c r="BD213" s="1706"/>
      <c r="BE213" s="1706"/>
      <c r="BF213" s="1706"/>
      <c r="BG213" s="1706"/>
      <c r="BH213" s="96"/>
      <c r="BI213" s="96"/>
    </row>
    <row r="214" spans="2:61" s="91" customFormat="1" ht="15.75">
      <c r="B214" s="1705"/>
      <c r="C214" s="1705"/>
      <c r="D214" s="1705"/>
      <c r="E214" s="1705"/>
      <c r="F214" s="1705"/>
      <c r="G214" s="1705"/>
      <c r="H214" s="1705"/>
      <c r="I214" s="1705"/>
      <c r="J214" s="1705"/>
      <c r="K214" s="1705"/>
      <c r="L214" s="1705"/>
      <c r="M214" s="1705"/>
      <c r="N214" s="96"/>
      <c r="O214" s="96"/>
      <c r="P214" s="96"/>
      <c r="Q214" s="1707"/>
      <c r="R214" s="1707"/>
      <c r="S214" s="1707"/>
      <c r="T214" s="1707"/>
      <c r="U214" s="1707"/>
      <c r="V214" s="1707"/>
      <c r="W214" s="1707"/>
      <c r="X214" s="1707"/>
      <c r="Y214" s="1707"/>
      <c r="Z214" s="1707"/>
      <c r="AA214" s="1707"/>
      <c r="AB214" s="1707"/>
      <c r="AC214" s="1707"/>
      <c r="AD214" s="1707"/>
      <c r="AE214" s="1707"/>
      <c r="AF214" s="1707"/>
      <c r="AG214" s="1707"/>
      <c r="AH214" s="1707"/>
      <c r="AI214" s="1707"/>
      <c r="AJ214" s="1707"/>
      <c r="AK214" s="1707"/>
      <c r="AL214" s="1707"/>
      <c r="AM214" s="1707"/>
      <c r="AN214" s="1707"/>
      <c r="AO214" s="1707"/>
      <c r="AP214" s="1707"/>
      <c r="AQ214" s="1707"/>
      <c r="AR214" s="1707"/>
      <c r="AS214" s="1707"/>
      <c r="AT214" s="1707"/>
      <c r="AU214" s="1707"/>
      <c r="AV214" s="1707"/>
      <c r="AW214" s="1707"/>
      <c r="AX214" s="1707"/>
      <c r="AY214" s="1707"/>
      <c r="AZ214" s="1707"/>
      <c r="BA214" s="1707"/>
      <c r="BB214" s="1707"/>
      <c r="BC214" s="1707"/>
      <c r="BD214" s="1707"/>
      <c r="BE214" s="1707"/>
      <c r="BF214" s="1707"/>
      <c r="BG214" s="1707"/>
      <c r="BH214" s="96"/>
      <c r="BI214" s="96"/>
    </row>
    <row r="215" spans="2:61" s="91" customFormat="1" ht="15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6"/>
      <c r="O215" s="96"/>
      <c r="P215" s="96"/>
      <c r="Q215" s="1702"/>
      <c r="R215" s="1702"/>
      <c r="S215" s="1702"/>
      <c r="T215" s="1702"/>
      <c r="U215" s="1702"/>
      <c r="V215" s="1702"/>
      <c r="W215" s="1702"/>
      <c r="X215" s="1702"/>
      <c r="Y215" s="1702"/>
      <c r="Z215" s="1702"/>
      <c r="AA215" s="1702"/>
      <c r="AB215" s="1702"/>
      <c r="AC215" s="1702"/>
      <c r="AD215" s="1702"/>
      <c r="AE215" s="1702"/>
      <c r="AF215" s="1702"/>
      <c r="AG215" s="1702"/>
      <c r="AH215" s="1702"/>
      <c r="AI215" s="1702"/>
      <c r="AJ215" s="1702"/>
      <c r="AK215" s="1702"/>
      <c r="AL215" s="1702"/>
      <c r="AM215" s="1702"/>
      <c r="AN215" s="1702"/>
      <c r="AO215" s="1702"/>
      <c r="AP215" s="1702"/>
      <c r="AQ215" s="1702"/>
      <c r="AR215" s="1702"/>
      <c r="AS215" s="1702"/>
      <c r="AT215" s="1702"/>
      <c r="AU215" s="1702"/>
      <c r="AV215" s="1702"/>
      <c r="AW215" s="1702"/>
      <c r="AX215" s="1702"/>
      <c r="AY215" s="1702"/>
      <c r="AZ215" s="1702"/>
      <c r="BA215" s="1702"/>
      <c r="BB215" s="1702"/>
      <c r="BC215" s="1702"/>
      <c r="BD215" s="1702"/>
      <c r="BE215" s="1702"/>
      <c r="BF215" s="1702"/>
      <c r="BG215" s="1702"/>
      <c r="BH215" s="96"/>
      <c r="BI215" s="96"/>
    </row>
    <row r="216" spans="2:61" s="91" customFormat="1" ht="15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6"/>
      <c r="O216" s="96"/>
      <c r="P216" s="96"/>
      <c r="Q216" s="1702"/>
      <c r="R216" s="1702"/>
      <c r="S216" s="1702"/>
      <c r="T216" s="1702"/>
      <c r="U216" s="1702"/>
      <c r="V216" s="1702"/>
      <c r="W216" s="1702"/>
      <c r="X216" s="1702"/>
      <c r="Y216" s="1702"/>
      <c r="Z216" s="1702"/>
      <c r="AA216" s="1702"/>
      <c r="AB216" s="1702"/>
      <c r="AC216" s="1702"/>
      <c r="AD216" s="1702"/>
      <c r="AE216" s="1702"/>
      <c r="AF216" s="1702"/>
      <c r="AG216" s="1702"/>
      <c r="AH216" s="1702"/>
      <c r="AI216" s="1702"/>
      <c r="AJ216" s="1702"/>
      <c r="AK216" s="1702"/>
      <c r="AL216" s="1702"/>
      <c r="AM216" s="1702"/>
      <c r="AN216" s="1702"/>
      <c r="AO216" s="1702"/>
      <c r="AP216" s="1702"/>
      <c r="AQ216" s="1702"/>
      <c r="AR216" s="1702"/>
      <c r="AS216" s="1702"/>
      <c r="AT216" s="1702"/>
      <c r="AU216" s="1702"/>
      <c r="AV216" s="1702"/>
      <c r="AW216" s="1702"/>
      <c r="AX216" s="1702"/>
      <c r="AY216" s="1702"/>
      <c r="AZ216" s="1702"/>
      <c r="BA216" s="1702"/>
      <c r="BB216" s="1702"/>
      <c r="BC216" s="1702"/>
      <c r="BD216" s="1702"/>
      <c r="BE216" s="1702"/>
      <c r="BF216" s="1702"/>
      <c r="BG216" s="1702"/>
      <c r="BH216" s="96"/>
      <c r="BI216" s="96"/>
    </row>
    <row r="217" spans="2:61" s="91" customFormat="1" ht="15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6"/>
      <c r="O217" s="96"/>
      <c r="P217" s="96"/>
      <c r="Q217" s="1703"/>
      <c r="R217" s="1703"/>
      <c r="S217" s="1703"/>
      <c r="T217" s="1703"/>
      <c r="U217" s="1703"/>
      <c r="V217" s="1703"/>
      <c r="W217" s="1703"/>
      <c r="X217" s="1703"/>
      <c r="Y217" s="1703"/>
      <c r="Z217" s="1703"/>
      <c r="AA217" s="1703"/>
      <c r="AB217" s="1703"/>
      <c r="AC217" s="1703"/>
      <c r="AD217" s="1703"/>
      <c r="AE217" s="1703"/>
      <c r="AF217" s="1703"/>
      <c r="AG217" s="1703"/>
      <c r="AH217" s="1703"/>
      <c r="AI217" s="1703"/>
      <c r="AJ217" s="1703"/>
      <c r="AK217" s="1703"/>
      <c r="AL217" s="1703"/>
      <c r="AM217" s="1703"/>
      <c r="AN217" s="1703"/>
      <c r="AO217" s="1703"/>
      <c r="AP217" s="1703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6"/>
      <c r="BI217" s="96"/>
    </row>
    <row r="218" spans="2:64" s="91" customFormat="1" ht="14.25">
      <c r="B218" s="98"/>
      <c r="C218" s="98"/>
      <c r="D218" s="98"/>
      <c r="E218" s="98"/>
      <c r="F218" s="98"/>
      <c r="G218" s="98"/>
      <c r="H218" s="98"/>
      <c r="I218" s="98"/>
      <c r="J218" s="98"/>
      <c r="K218" s="1704"/>
      <c r="L218" s="1701"/>
      <c r="M218" s="1701"/>
      <c r="N218" s="1701"/>
      <c r="O218" s="1701"/>
      <c r="P218" s="1701"/>
      <c r="Q218" s="1701"/>
      <c r="R218" s="1701"/>
      <c r="S218" s="1701"/>
      <c r="T218" s="1701"/>
      <c r="U218" s="103"/>
      <c r="V218" s="1701"/>
      <c r="W218" s="1701"/>
      <c r="X218" s="1701"/>
      <c r="Y218" s="103"/>
      <c r="Z218" s="1701"/>
      <c r="AA218" s="1701"/>
      <c r="AB218" s="1701"/>
      <c r="AC218" s="1701"/>
      <c r="AD218" s="1701"/>
      <c r="AE218" s="1701"/>
      <c r="AF218" s="1701"/>
      <c r="AG218" s="1701"/>
      <c r="AH218" s="104"/>
      <c r="AI218" s="1701"/>
      <c r="AJ218" s="1701"/>
      <c r="AK218" s="1701"/>
      <c r="AL218" s="104"/>
      <c r="AM218" s="1701"/>
      <c r="AN218" s="1701"/>
      <c r="AO218" s="1701"/>
      <c r="AP218" s="104"/>
      <c r="AQ218" s="1701"/>
      <c r="AR218" s="1701"/>
      <c r="AS218" s="1701"/>
      <c r="AT218" s="1701"/>
      <c r="AU218" s="104"/>
      <c r="AV218" s="1701"/>
      <c r="AW218" s="1701"/>
      <c r="AX218" s="1701"/>
      <c r="AY218" s="104"/>
      <c r="AZ218" s="1701"/>
      <c r="BA218" s="1701"/>
      <c r="BB218" s="1701"/>
      <c r="BC218" s="104"/>
      <c r="BD218" s="1701"/>
      <c r="BE218" s="1701"/>
      <c r="BF218" s="1701"/>
      <c r="BG218" s="1701"/>
      <c r="BH218" s="104"/>
      <c r="BI218" s="1701"/>
      <c r="BJ218" s="1701"/>
      <c r="BK218" s="1701"/>
      <c r="BL218" s="1701"/>
    </row>
    <row r="219" spans="2:64" s="91" customFormat="1" ht="14.25">
      <c r="B219" s="98"/>
      <c r="C219" s="98"/>
      <c r="D219" s="98"/>
      <c r="E219" s="98"/>
      <c r="F219" s="98"/>
      <c r="G219" s="98"/>
      <c r="H219" s="98"/>
      <c r="I219" s="98"/>
      <c r="J219" s="98"/>
      <c r="K219" s="17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04"/>
      <c r="AR219" s="104"/>
      <c r="AS219" s="104"/>
      <c r="AT219" s="104"/>
      <c r="AU219" s="104"/>
      <c r="AV219" s="104"/>
      <c r="AW219" s="104"/>
      <c r="AX219" s="104"/>
      <c r="AY219" s="104"/>
      <c r="AZ219" s="104"/>
      <c r="BA219" s="104"/>
      <c r="BB219" s="104"/>
      <c r="BC219" s="104"/>
      <c r="BD219" s="104"/>
      <c r="BE219" s="104"/>
      <c r="BF219" s="104"/>
      <c r="BG219" s="104"/>
      <c r="BH219" s="104"/>
      <c r="BI219" s="104"/>
      <c r="BJ219" s="104"/>
      <c r="BK219" s="105"/>
      <c r="BL219" s="104"/>
    </row>
    <row r="220" spans="2:64" s="91" customFormat="1" ht="14.25">
      <c r="B220" s="98"/>
      <c r="C220" s="98"/>
      <c r="D220" s="98"/>
      <c r="E220" s="98"/>
      <c r="F220" s="98"/>
      <c r="G220" s="98"/>
      <c r="H220" s="98"/>
      <c r="I220" s="98"/>
      <c r="J220" s="98"/>
      <c r="K220" s="1704"/>
      <c r="L220" s="104"/>
      <c r="M220" s="104"/>
      <c r="N220" s="104"/>
      <c r="O220" s="104"/>
      <c r="P220" s="103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04"/>
      <c r="AR220" s="104"/>
      <c r="AS220" s="104"/>
      <c r="AT220" s="104"/>
      <c r="AU220" s="104"/>
      <c r="AV220" s="104"/>
      <c r="AW220" s="104"/>
      <c r="AX220" s="104"/>
      <c r="AY220" s="104"/>
      <c r="AZ220" s="104"/>
      <c r="BA220" s="104"/>
      <c r="BB220" s="104"/>
      <c r="BC220" s="104"/>
      <c r="BD220" s="104"/>
      <c r="BE220" s="104"/>
      <c r="BF220" s="104"/>
      <c r="BG220" s="104"/>
      <c r="BH220" s="104"/>
      <c r="BI220" s="104"/>
      <c r="BJ220" s="104"/>
      <c r="BK220" s="105"/>
      <c r="BL220" s="104"/>
    </row>
    <row r="221" spans="2:64" s="91" customFormat="1" ht="14.25">
      <c r="B221" s="98"/>
      <c r="C221" s="98"/>
      <c r="D221" s="98"/>
      <c r="E221" s="98"/>
      <c r="F221" s="98"/>
      <c r="G221" s="98"/>
      <c r="H221" s="98"/>
      <c r="I221" s="98"/>
      <c r="J221" s="98"/>
      <c r="K221" s="103"/>
      <c r="L221" s="104"/>
      <c r="M221" s="104"/>
      <c r="N221" s="104"/>
      <c r="O221" s="104"/>
      <c r="P221" s="103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  <c r="AR221" s="104"/>
      <c r="AS221" s="104"/>
      <c r="AT221" s="104"/>
      <c r="AU221" s="104"/>
      <c r="AV221" s="104"/>
      <c r="AW221" s="104"/>
      <c r="AX221" s="104"/>
      <c r="AY221" s="104"/>
      <c r="AZ221" s="104"/>
      <c r="BA221" s="104"/>
      <c r="BB221" s="104"/>
      <c r="BC221" s="104"/>
      <c r="BD221" s="104"/>
      <c r="BE221" s="104"/>
      <c r="BF221" s="104"/>
      <c r="BG221" s="104"/>
      <c r="BH221" s="104"/>
      <c r="BI221" s="104"/>
      <c r="BJ221" s="104"/>
      <c r="BK221" s="105"/>
      <c r="BL221" s="105"/>
    </row>
    <row r="222" spans="2:64" s="91" customFormat="1" ht="14.25">
      <c r="B222" s="98"/>
      <c r="C222" s="98"/>
      <c r="D222" s="98"/>
      <c r="E222" s="98"/>
      <c r="F222" s="98"/>
      <c r="G222" s="98"/>
      <c r="H222" s="98"/>
      <c r="I222" s="98"/>
      <c r="J222" s="98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667"/>
      <c r="V222" s="1667"/>
      <c r="W222" s="1667"/>
      <c r="X222" s="1667"/>
      <c r="Y222" s="1667"/>
      <c r="Z222" s="1667"/>
      <c r="AA222" s="1667"/>
      <c r="AB222" s="1667"/>
      <c r="AC222" s="1667"/>
      <c r="AD222" s="1667"/>
      <c r="AE222" s="1667"/>
      <c r="AF222" s="1667"/>
      <c r="AG222" s="1667"/>
      <c r="AH222" s="1667"/>
      <c r="AI222" s="1667"/>
      <c r="AJ222" s="1667"/>
      <c r="AK222" s="1667"/>
      <c r="AL222" s="1667"/>
      <c r="AM222" s="1667"/>
      <c r="AN222" s="1667"/>
      <c r="AO222" s="1667"/>
      <c r="AP222" s="1667"/>
      <c r="AQ222" s="1667"/>
      <c r="AR222" s="1667"/>
      <c r="AS222" s="1667"/>
      <c r="AT222" s="1667"/>
      <c r="AU222" s="1667"/>
      <c r="AV222" s="1667"/>
      <c r="AW222" s="1667"/>
      <c r="AX222" s="1667"/>
      <c r="AY222" s="1667"/>
      <c r="AZ222" s="1667"/>
      <c r="BA222" s="1667"/>
      <c r="BB222" s="1667"/>
      <c r="BC222" s="1667"/>
      <c r="BD222" s="1667"/>
      <c r="BE222" s="1667"/>
      <c r="BF222" s="1667"/>
      <c r="BG222" s="1667"/>
      <c r="BH222" s="1667"/>
      <c r="BI222" s="1667"/>
      <c r="BJ222" s="1667"/>
      <c r="BK222" s="1667"/>
      <c r="BL222" s="94"/>
    </row>
    <row r="223" spans="2:64" s="91" customFormat="1" ht="15.75">
      <c r="B223" s="108"/>
      <c r="C223" s="109"/>
      <c r="D223" s="109"/>
      <c r="E223" s="109"/>
      <c r="F223" s="109"/>
      <c r="G223" s="109"/>
      <c r="H223" s="109"/>
      <c r="I223" s="109"/>
      <c r="J223" s="10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</row>
    <row r="224" spans="2:63" s="91" customFormat="1" ht="36.75" customHeight="1">
      <c r="B224" s="1717"/>
      <c r="C224" s="1699"/>
      <c r="D224" s="1699"/>
      <c r="E224" s="1699"/>
      <c r="F224" s="1699"/>
      <c r="G224" s="1699"/>
      <c r="H224" s="1699"/>
      <c r="I224" s="1699"/>
      <c r="J224" s="1699"/>
      <c r="K224" s="1699"/>
      <c r="L224" s="1699"/>
      <c r="M224" s="1699"/>
      <c r="N224" s="1699"/>
      <c r="O224" s="111"/>
      <c r="P224" s="1700"/>
      <c r="Q224" s="1700"/>
      <c r="R224" s="1700"/>
      <c r="S224" s="1700"/>
      <c r="T224" s="1700"/>
      <c r="U224" s="1700"/>
      <c r="V224" s="1700"/>
      <c r="W224" s="1700"/>
      <c r="X224" s="1700"/>
      <c r="Y224" s="1700"/>
      <c r="Z224" s="1700"/>
      <c r="AA224" s="1700"/>
      <c r="AB224" s="1700"/>
      <c r="AC224" s="1700"/>
      <c r="AD224" s="1700"/>
      <c r="AE224" s="1700"/>
      <c r="AF224" s="1700"/>
      <c r="AG224" s="1700"/>
      <c r="AH224" s="1700"/>
      <c r="AI224" s="1700"/>
      <c r="AJ224" s="1700"/>
      <c r="AK224" s="1700"/>
      <c r="AL224" s="1700"/>
      <c r="AM224" s="1700"/>
      <c r="AN224" s="1700"/>
      <c r="AO224" s="1700"/>
      <c r="AP224" s="1700"/>
      <c r="AQ224" s="1700"/>
      <c r="AR224" s="1700"/>
      <c r="AS224" s="1700"/>
      <c r="AT224" s="1700"/>
      <c r="AU224" s="1700"/>
      <c r="AV224" s="1700"/>
      <c r="AW224" s="1700"/>
      <c r="AX224" s="1700"/>
      <c r="AY224" s="1700"/>
      <c r="AZ224" s="1700"/>
      <c r="BA224" s="1700"/>
      <c r="BB224" s="1700"/>
      <c r="BC224" s="1700"/>
      <c r="BD224" s="1700"/>
      <c r="BE224" s="1700"/>
      <c r="BF224" s="1700"/>
      <c r="BG224" s="1700"/>
      <c r="BH224" s="1700"/>
      <c r="BI224" s="1700"/>
      <c r="BJ224" s="1700"/>
      <c r="BK224" s="1700"/>
    </row>
    <row r="225" spans="2:63" s="91" customFormat="1" ht="15.75">
      <c r="B225" s="1717"/>
      <c r="C225" s="1699"/>
      <c r="D225" s="1699"/>
      <c r="E225" s="1699"/>
      <c r="F225" s="1699"/>
      <c r="G225" s="1699"/>
      <c r="H225" s="1699"/>
      <c r="I225" s="1699"/>
      <c r="J225" s="1699"/>
      <c r="K225" s="1699"/>
      <c r="L225" s="1699"/>
      <c r="M225" s="1699"/>
      <c r="N225" s="1699"/>
      <c r="O225" s="111"/>
      <c r="P225" s="1697"/>
      <c r="Q225" s="1697"/>
      <c r="R225" s="1718"/>
      <c r="S225" s="1718"/>
      <c r="T225" s="1697"/>
      <c r="U225" s="1697"/>
      <c r="V225" s="1697"/>
      <c r="W225" s="1697"/>
      <c r="X225" s="1697"/>
      <c r="Y225" s="1697"/>
      <c r="Z225" s="1712"/>
      <c r="AA225" s="1715"/>
      <c r="AB225" s="1715"/>
      <c r="AC225" s="1715"/>
      <c r="AD225" s="1715"/>
      <c r="AE225" s="1715"/>
      <c r="AF225" s="1715"/>
      <c r="AG225" s="1715"/>
      <c r="AH225" s="1697"/>
      <c r="AI225" s="1697"/>
      <c r="AJ225" s="1697"/>
      <c r="AK225" s="1697"/>
      <c r="AL225" s="1697"/>
      <c r="AM225" s="1697"/>
      <c r="AN225" s="1698"/>
      <c r="AO225" s="1713"/>
      <c r="AP225" s="1713"/>
      <c r="AQ225" s="1713"/>
      <c r="AR225" s="1697"/>
      <c r="AS225" s="1697"/>
      <c r="AT225" s="1701"/>
      <c r="AU225" s="1701"/>
      <c r="AV225" s="1701"/>
      <c r="AW225" s="1701"/>
      <c r="AX225" s="1701"/>
      <c r="AY225" s="1701"/>
      <c r="AZ225" s="1701"/>
      <c r="BA225" s="1701"/>
      <c r="BB225" s="1697"/>
      <c r="BC225" s="1697"/>
      <c r="BD225" s="1697"/>
      <c r="BE225" s="1697"/>
      <c r="BF225" s="1697"/>
      <c r="BG225" s="1697"/>
      <c r="BH225" s="1793"/>
      <c r="BI225" s="1794"/>
      <c r="BJ225" s="1794"/>
      <c r="BK225" s="1794"/>
    </row>
    <row r="226" spans="2:63" s="91" customFormat="1" ht="15.75">
      <c r="B226" s="1717"/>
      <c r="C226" s="1699"/>
      <c r="D226" s="1699"/>
      <c r="E226" s="1699"/>
      <c r="F226" s="1699"/>
      <c r="G226" s="1699"/>
      <c r="H226" s="1699"/>
      <c r="I226" s="1699"/>
      <c r="J226" s="1699"/>
      <c r="K226" s="1699"/>
      <c r="L226" s="1699"/>
      <c r="M226" s="1699"/>
      <c r="N226" s="1699"/>
      <c r="O226" s="111"/>
      <c r="P226" s="1697"/>
      <c r="Q226" s="1697"/>
      <c r="R226" s="1718"/>
      <c r="S226" s="1718"/>
      <c r="T226" s="1697"/>
      <c r="U226" s="1697"/>
      <c r="V226" s="1697"/>
      <c r="W226" s="1697"/>
      <c r="X226" s="1697"/>
      <c r="Y226" s="1697"/>
      <c r="Z226" s="1697"/>
      <c r="AA226" s="1697"/>
      <c r="AB226" s="1712"/>
      <c r="AC226" s="1713"/>
      <c r="AD226" s="1713"/>
      <c r="AE226" s="1713"/>
      <c r="AF226" s="1713"/>
      <c r="AG226" s="1713"/>
      <c r="AH226" s="1697"/>
      <c r="AI226" s="1697"/>
      <c r="AJ226" s="1697"/>
      <c r="AK226" s="1697"/>
      <c r="AL226" s="1697"/>
      <c r="AM226" s="1697"/>
      <c r="AN226" s="1713"/>
      <c r="AO226" s="1713"/>
      <c r="AP226" s="1713"/>
      <c r="AQ226" s="1713"/>
      <c r="AR226" s="1697"/>
      <c r="AS226" s="1697"/>
      <c r="AT226" s="1697"/>
      <c r="AU226" s="1697"/>
      <c r="AV226" s="1701"/>
      <c r="AW226" s="1701"/>
      <c r="AX226" s="1701"/>
      <c r="AY226" s="1701"/>
      <c r="AZ226" s="1701"/>
      <c r="BA226" s="1701"/>
      <c r="BB226" s="1697"/>
      <c r="BC226" s="1697"/>
      <c r="BD226" s="1697"/>
      <c r="BE226" s="1697"/>
      <c r="BF226" s="1697"/>
      <c r="BG226" s="1697"/>
      <c r="BH226" s="1794"/>
      <c r="BI226" s="1794"/>
      <c r="BJ226" s="1794"/>
      <c r="BK226" s="1794"/>
    </row>
    <row r="227" spans="2:63" s="91" customFormat="1" ht="15.75">
      <c r="B227" s="1717"/>
      <c r="C227" s="1699"/>
      <c r="D227" s="1699"/>
      <c r="E227" s="1699"/>
      <c r="F227" s="1699"/>
      <c r="G227" s="1699"/>
      <c r="H227" s="1699"/>
      <c r="I227" s="1699"/>
      <c r="J227" s="1699"/>
      <c r="K227" s="1699"/>
      <c r="L227" s="1699"/>
      <c r="M227" s="1699"/>
      <c r="N227" s="1699"/>
      <c r="O227" s="111"/>
      <c r="P227" s="1697"/>
      <c r="Q227" s="1697"/>
      <c r="R227" s="1718"/>
      <c r="S227" s="1718"/>
      <c r="T227" s="1697"/>
      <c r="U227" s="1697"/>
      <c r="V227" s="1697"/>
      <c r="W227" s="1697"/>
      <c r="X227" s="1697"/>
      <c r="Y227" s="1697"/>
      <c r="Z227" s="1697"/>
      <c r="AA227" s="1697"/>
      <c r="AB227" s="1697"/>
      <c r="AC227" s="1697"/>
      <c r="AD227" s="1697"/>
      <c r="AE227" s="1697"/>
      <c r="AF227" s="1697"/>
      <c r="AG227" s="1697"/>
      <c r="AH227" s="1697"/>
      <c r="AI227" s="1697"/>
      <c r="AJ227" s="1697"/>
      <c r="AK227" s="1697"/>
      <c r="AL227" s="1697"/>
      <c r="AM227" s="1697"/>
      <c r="AN227" s="1716"/>
      <c r="AO227" s="1716"/>
      <c r="AP227" s="1716"/>
      <c r="AQ227" s="1716"/>
      <c r="AR227" s="1697"/>
      <c r="AS227" s="1697"/>
      <c r="AT227" s="1697"/>
      <c r="AU227" s="1697"/>
      <c r="AV227" s="1714"/>
      <c r="AW227" s="1714"/>
      <c r="AX227" s="1697"/>
      <c r="AY227" s="1697"/>
      <c r="AZ227" s="1697"/>
      <c r="BA227" s="1697"/>
      <c r="BB227" s="1697"/>
      <c r="BC227" s="1697"/>
      <c r="BD227" s="1697"/>
      <c r="BE227" s="1697"/>
      <c r="BF227" s="1697"/>
      <c r="BG227" s="1697"/>
      <c r="BH227" s="1697"/>
      <c r="BI227" s="1697"/>
      <c r="BJ227" s="1697"/>
      <c r="BK227" s="1697"/>
    </row>
    <row r="228" spans="2:63" s="91" customFormat="1" ht="15.75">
      <c r="B228" s="1717"/>
      <c r="C228" s="1699"/>
      <c r="D228" s="1699"/>
      <c r="E228" s="1699"/>
      <c r="F228" s="1699"/>
      <c r="G228" s="1699"/>
      <c r="H228" s="1699"/>
      <c r="I228" s="1699"/>
      <c r="J228" s="1699"/>
      <c r="K228" s="1699"/>
      <c r="L228" s="1699"/>
      <c r="M228" s="1699"/>
      <c r="N228" s="1699"/>
      <c r="O228" s="111"/>
      <c r="P228" s="1697"/>
      <c r="Q228" s="1697"/>
      <c r="R228" s="1718"/>
      <c r="S228" s="1718"/>
      <c r="T228" s="1697"/>
      <c r="U228" s="1697"/>
      <c r="V228" s="1697"/>
      <c r="W228" s="1697"/>
      <c r="X228" s="1697"/>
      <c r="Y228" s="1697"/>
      <c r="Z228" s="1697"/>
      <c r="AA228" s="1697"/>
      <c r="AB228" s="1697"/>
      <c r="AC228" s="1697"/>
      <c r="AD228" s="1697"/>
      <c r="AE228" s="1697"/>
      <c r="AF228" s="1697"/>
      <c r="AG228" s="1697"/>
      <c r="AH228" s="1697"/>
      <c r="AI228" s="1697"/>
      <c r="AJ228" s="1697"/>
      <c r="AK228" s="1697"/>
      <c r="AL228" s="1697"/>
      <c r="AM228" s="1697"/>
      <c r="AN228" s="1716"/>
      <c r="AO228" s="1716"/>
      <c r="AP228" s="1716"/>
      <c r="AQ228" s="1716"/>
      <c r="AR228" s="1697"/>
      <c r="AS228" s="1697"/>
      <c r="AT228" s="1697"/>
      <c r="AU228" s="1697"/>
      <c r="AV228" s="1714"/>
      <c r="AW228" s="1714"/>
      <c r="AX228" s="1697"/>
      <c r="AY228" s="1697"/>
      <c r="AZ228" s="1697"/>
      <c r="BA228" s="1697"/>
      <c r="BB228" s="1697"/>
      <c r="BC228" s="1697"/>
      <c r="BD228" s="1697"/>
      <c r="BE228" s="1697"/>
      <c r="BF228" s="1697"/>
      <c r="BG228" s="1697"/>
      <c r="BH228" s="1697"/>
      <c r="BI228" s="1697"/>
      <c r="BJ228" s="1697"/>
      <c r="BK228" s="1697"/>
    </row>
    <row r="229" spans="2:63" s="91" customFormat="1" ht="15.75">
      <c r="B229" s="1717"/>
      <c r="C229" s="1699"/>
      <c r="D229" s="1699"/>
      <c r="E229" s="1699"/>
      <c r="F229" s="1699"/>
      <c r="G229" s="1699"/>
      <c r="H229" s="1699"/>
      <c r="I229" s="1699"/>
      <c r="J229" s="1699"/>
      <c r="K229" s="1699"/>
      <c r="L229" s="1699"/>
      <c r="M229" s="1699"/>
      <c r="N229" s="1699"/>
      <c r="O229" s="111"/>
      <c r="P229" s="1697"/>
      <c r="Q229" s="1697"/>
      <c r="R229" s="1718"/>
      <c r="S229" s="1718"/>
      <c r="T229" s="1697"/>
      <c r="U229" s="1697"/>
      <c r="V229" s="1697"/>
      <c r="W229" s="1697"/>
      <c r="X229" s="1697"/>
      <c r="Y229" s="1697"/>
      <c r="Z229" s="1697"/>
      <c r="AA229" s="1697"/>
      <c r="AB229" s="1697"/>
      <c r="AC229" s="1697"/>
      <c r="AD229" s="1697"/>
      <c r="AE229" s="1697"/>
      <c r="AF229" s="1697"/>
      <c r="AG229" s="1697"/>
      <c r="AH229" s="1697"/>
      <c r="AI229" s="1697"/>
      <c r="AJ229" s="1697"/>
      <c r="AK229" s="1697"/>
      <c r="AL229" s="1697"/>
      <c r="AM229" s="1697"/>
      <c r="AN229" s="1716"/>
      <c r="AO229" s="1716"/>
      <c r="AP229" s="1716"/>
      <c r="AQ229" s="1716"/>
      <c r="AR229" s="1697"/>
      <c r="AS229" s="1697"/>
      <c r="AT229" s="1697"/>
      <c r="AU229" s="1697"/>
      <c r="AV229" s="1714"/>
      <c r="AW229" s="1714"/>
      <c r="AX229" s="1697"/>
      <c r="AY229" s="1697"/>
      <c r="AZ229" s="1697"/>
      <c r="BA229" s="1697"/>
      <c r="BB229" s="1697"/>
      <c r="BC229" s="1697"/>
      <c r="BD229" s="1697"/>
      <c r="BE229" s="1697"/>
      <c r="BF229" s="1697"/>
      <c r="BG229" s="1697"/>
      <c r="BH229" s="1697"/>
      <c r="BI229" s="1697"/>
      <c r="BJ229" s="1697"/>
      <c r="BK229" s="1697"/>
    </row>
    <row r="230" spans="2:63" s="91" customFormat="1" ht="15.75" customHeight="1">
      <c r="B230" s="1717"/>
      <c r="C230" s="1699"/>
      <c r="D230" s="1699"/>
      <c r="E230" s="1699"/>
      <c r="F230" s="1699"/>
      <c r="G230" s="1699"/>
      <c r="H230" s="1699"/>
      <c r="I230" s="1699"/>
      <c r="J230" s="1699"/>
      <c r="K230" s="1699"/>
      <c r="L230" s="1699"/>
      <c r="M230" s="1699"/>
      <c r="N230" s="1699"/>
      <c r="O230" s="111"/>
      <c r="P230" s="1697"/>
      <c r="Q230" s="1697"/>
      <c r="R230" s="1718"/>
      <c r="S230" s="1718"/>
      <c r="T230" s="1697"/>
      <c r="U230" s="1697"/>
      <c r="V230" s="1697"/>
      <c r="W230" s="1697"/>
      <c r="X230" s="1697"/>
      <c r="Y230" s="1697"/>
      <c r="Z230" s="1697"/>
      <c r="AA230" s="1697"/>
      <c r="AB230" s="1697"/>
      <c r="AC230" s="1697"/>
      <c r="AD230" s="1697"/>
      <c r="AE230" s="1697"/>
      <c r="AF230" s="1697"/>
      <c r="AG230" s="1697"/>
      <c r="AH230" s="1697"/>
      <c r="AI230" s="1697"/>
      <c r="AJ230" s="1697"/>
      <c r="AK230" s="1697"/>
      <c r="AL230" s="1697"/>
      <c r="AM230" s="1697"/>
      <c r="AN230" s="1716"/>
      <c r="AO230" s="1716"/>
      <c r="AP230" s="1716"/>
      <c r="AQ230" s="1716"/>
      <c r="AR230" s="1697"/>
      <c r="AS230" s="1697"/>
      <c r="AT230" s="1697"/>
      <c r="AU230" s="1697"/>
      <c r="AV230" s="1714"/>
      <c r="AW230" s="1714"/>
      <c r="AX230" s="1697"/>
      <c r="AY230" s="1697"/>
      <c r="AZ230" s="1697"/>
      <c r="BA230" s="1697"/>
      <c r="BB230" s="1697"/>
      <c r="BC230" s="1697"/>
      <c r="BD230" s="1697"/>
      <c r="BE230" s="1697"/>
      <c r="BF230" s="1697"/>
      <c r="BG230" s="1697"/>
      <c r="BH230" s="1697"/>
      <c r="BI230" s="1697"/>
      <c r="BJ230" s="1697"/>
      <c r="BK230" s="1697"/>
    </row>
    <row r="231" spans="2:63" s="91" customFormat="1" ht="12.75">
      <c r="B231" s="90"/>
      <c r="C231" s="1667"/>
      <c r="D231" s="1667"/>
      <c r="E231" s="1667"/>
      <c r="F231" s="1667"/>
      <c r="G231" s="1667"/>
      <c r="H231" s="1667"/>
      <c r="I231" s="1667"/>
      <c r="J231" s="1667"/>
      <c r="K231" s="1667"/>
      <c r="L231" s="1667"/>
      <c r="M231" s="1667"/>
      <c r="N231" s="1667"/>
      <c r="O231" s="107"/>
      <c r="P231" s="1689"/>
      <c r="Q231" s="1689"/>
      <c r="R231" s="1689"/>
      <c r="S231" s="1689"/>
      <c r="T231" s="1689"/>
      <c r="U231" s="1689"/>
      <c r="V231" s="1689"/>
      <c r="W231" s="1689"/>
      <c r="X231" s="1689"/>
      <c r="Y231" s="1689"/>
      <c r="Z231" s="1689"/>
      <c r="AA231" s="1689"/>
      <c r="AB231" s="1689"/>
      <c r="AC231" s="1689"/>
      <c r="AD231" s="1689"/>
      <c r="AE231" s="1689"/>
      <c r="AF231" s="1689"/>
      <c r="AG231" s="1689"/>
      <c r="AH231" s="1689"/>
      <c r="AI231" s="1689"/>
      <c r="AJ231" s="1689"/>
      <c r="AK231" s="1689"/>
      <c r="AL231" s="1689"/>
      <c r="AM231" s="1689"/>
      <c r="AN231" s="1689"/>
      <c r="AO231" s="1689"/>
      <c r="AP231" s="1689"/>
      <c r="AQ231" s="1689"/>
      <c r="AR231" s="1709"/>
      <c r="AS231" s="1709"/>
      <c r="AT231" s="1709"/>
      <c r="AU231" s="1709"/>
      <c r="AV231" s="1709"/>
      <c r="AW231" s="1709"/>
      <c r="AX231" s="1709"/>
      <c r="AY231" s="1709"/>
      <c r="AZ231" s="1709"/>
      <c r="BA231" s="1709"/>
      <c r="BB231" s="1709"/>
      <c r="BC231" s="1709"/>
      <c r="BD231" s="1709"/>
      <c r="BE231" s="1709"/>
      <c r="BF231" s="1709"/>
      <c r="BG231" s="1709"/>
      <c r="BH231" s="1709"/>
      <c r="BI231" s="1709"/>
      <c r="BJ231" s="1709"/>
      <c r="BK231" s="1709"/>
    </row>
    <row r="232" spans="2:63" s="91" customFormat="1" ht="12.75">
      <c r="B232" s="90"/>
      <c r="C232" s="1667"/>
      <c r="D232" s="1667"/>
      <c r="E232" s="1667"/>
      <c r="F232" s="1667"/>
      <c r="G232" s="1667"/>
      <c r="H232" s="1667"/>
      <c r="I232" s="1667"/>
      <c r="J232" s="1667"/>
      <c r="K232" s="1667"/>
      <c r="L232" s="1667"/>
      <c r="M232" s="1667"/>
      <c r="N232" s="1667"/>
      <c r="O232" s="107"/>
      <c r="P232" s="1689"/>
      <c r="Q232" s="1689"/>
      <c r="R232" s="1689"/>
      <c r="S232" s="1689"/>
      <c r="T232" s="1689"/>
      <c r="U232" s="1689"/>
      <c r="V232" s="1689"/>
      <c r="W232" s="1689"/>
      <c r="X232" s="1689"/>
      <c r="Y232" s="1689"/>
      <c r="Z232" s="1689"/>
      <c r="AA232" s="1689"/>
      <c r="AB232" s="1689"/>
      <c r="AC232" s="1689"/>
      <c r="AD232" s="1689"/>
      <c r="AE232" s="1689"/>
      <c r="AF232" s="1689"/>
      <c r="AG232" s="1689"/>
      <c r="AH232" s="1689"/>
      <c r="AI232" s="1689"/>
      <c r="AJ232" s="1689"/>
      <c r="AK232" s="1689"/>
      <c r="AL232" s="1689"/>
      <c r="AM232" s="1689"/>
      <c r="AN232" s="1689"/>
      <c r="AO232" s="1689"/>
      <c r="AP232" s="1689"/>
      <c r="AQ232" s="1689"/>
      <c r="AR232" s="1709"/>
      <c r="AS232" s="1709"/>
      <c r="AT232" s="1709"/>
      <c r="AU232" s="1709"/>
      <c r="AV232" s="1709"/>
      <c r="AW232" s="1709"/>
      <c r="AX232" s="1709"/>
      <c r="AY232" s="1709"/>
      <c r="AZ232" s="1709"/>
      <c r="BA232" s="1709"/>
      <c r="BB232" s="1709"/>
      <c r="BC232" s="1709"/>
      <c r="BD232" s="1709"/>
      <c r="BE232" s="1709"/>
      <c r="BF232" s="1709"/>
      <c r="BG232" s="1709"/>
      <c r="BH232" s="1709"/>
      <c r="BI232" s="1709"/>
      <c r="BJ232" s="1709"/>
      <c r="BK232" s="1709"/>
    </row>
    <row r="233" spans="2:63" s="91" customFormat="1" ht="12.75">
      <c r="B233" s="90"/>
      <c r="C233" s="1667"/>
      <c r="D233" s="1667"/>
      <c r="E233" s="1667"/>
      <c r="F233" s="1667"/>
      <c r="G233" s="1667"/>
      <c r="H233" s="1667"/>
      <c r="I233" s="1667"/>
      <c r="J233" s="1667"/>
      <c r="K233" s="1667"/>
      <c r="L233" s="1667"/>
      <c r="M233" s="1667"/>
      <c r="N233" s="1667"/>
      <c r="O233" s="107"/>
      <c r="P233" s="1689"/>
      <c r="Q233" s="1689"/>
      <c r="R233" s="1689"/>
      <c r="S233" s="1689"/>
      <c r="T233" s="1689"/>
      <c r="U233" s="1689"/>
      <c r="V233" s="1689"/>
      <c r="W233" s="1689"/>
      <c r="X233" s="1689"/>
      <c r="Y233" s="1689"/>
      <c r="Z233" s="1689"/>
      <c r="AA233" s="1689"/>
      <c r="AB233" s="1689"/>
      <c r="AC233" s="1689"/>
      <c r="AD233" s="1689"/>
      <c r="AE233" s="1689"/>
      <c r="AF233" s="1689"/>
      <c r="AG233" s="1689"/>
      <c r="AH233" s="1689"/>
      <c r="AI233" s="1689"/>
      <c r="AJ233" s="1689"/>
      <c r="AK233" s="1689"/>
      <c r="AL233" s="1689"/>
      <c r="AM233" s="1689"/>
      <c r="AN233" s="1689"/>
      <c r="AO233" s="1689"/>
      <c r="AP233" s="1689"/>
      <c r="AQ233" s="1689"/>
      <c r="AR233" s="1709"/>
      <c r="AS233" s="1709"/>
      <c r="AT233" s="1709"/>
      <c r="AU233" s="1709"/>
      <c r="AV233" s="1709"/>
      <c r="AW233" s="1709"/>
      <c r="AX233" s="1709"/>
      <c r="AY233" s="1709"/>
      <c r="AZ233" s="1709"/>
      <c r="BA233" s="1709"/>
      <c r="BB233" s="1709"/>
      <c r="BC233" s="1709"/>
      <c r="BD233" s="1709"/>
      <c r="BE233" s="1709"/>
      <c r="BF233" s="1709"/>
      <c r="BG233" s="1709"/>
      <c r="BH233" s="1709"/>
      <c r="BI233" s="1709"/>
      <c r="BJ233" s="1709"/>
      <c r="BK233" s="1709"/>
    </row>
    <row r="234" spans="2:63" s="91" customFormat="1" ht="12.75">
      <c r="B234" s="90"/>
      <c r="C234" s="1667"/>
      <c r="D234" s="1667"/>
      <c r="E234" s="1667"/>
      <c r="F234" s="1667"/>
      <c r="G234" s="1667"/>
      <c r="H234" s="1667"/>
      <c r="I234" s="1667"/>
      <c r="J234" s="1667"/>
      <c r="K234" s="1667"/>
      <c r="L234" s="1667"/>
      <c r="M234" s="1667"/>
      <c r="N234" s="1667"/>
      <c r="O234" s="107"/>
      <c r="P234" s="1689"/>
      <c r="Q234" s="1689"/>
      <c r="R234" s="1689"/>
      <c r="S234" s="1689"/>
      <c r="T234" s="1689"/>
      <c r="U234" s="1689"/>
      <c r="V234" s="1689"/>
      <c r="W234" s="1689"/>
      <c r="X234" s="1689"/>
      <c r="Y234" s="1689"/>
      <c r="Z234" s="1689"/>
      <c r="AA234" s="1689"/>
      <c r="AB234" s="1689"/>
      <c r="AC234" s="1689"/>
      <c r="AD234" s="1689"/>
      <c r="AE234" s="1689"/>
      <c r="AF234" s="1689"/>
      <c r="AG234" s="1689"/>
      <c r="AH234" s="1689"/>
      <c r="AI234" s="1689"/>
      <c r="AJ234" s="1689"/>
      <c r="AK234" s="1689"/>
      <c r="AL234" s="1689"/>
      <c r="AM234" s="1689"/>
      <c r="AN234" s="1689"/>
      <c r="AO234" s="1689"/>
      <c r="AP234" s="1689"/>
      <c r="AQ234" s="1689"/>
      <c r="AR234" s="1709"/>
      <c r="AS234" s="1709"/>
      <c r="AT234" s="1709"/>
      <c r="AU234" s="1709"/>
      <c r="AV234" s="1709"/>
      <c r="AW234" s="1709"/>
      <c r="AX234" s="1709"/>
      <c r="AY234" s="1709"/>
      <c r="AZ234" s="1709"/>
      <c r="BA234" s="1709"/>
      <c r="BB234" s="1709"/>
      <c r="BC234" s="1709"/>
      <c r="BD234" s="1709"/>
      <c r="BE234" s="1709"/>
      <c r="BF234" s="1709"/>
      <c r="BG234" s="1709"/>
      <c r="BH234" s="1709"/>
      <c r="BI234" s="1709"/>
      <c r="BJ234" s="1709"/>
      <c r="BK234" s="1709"/>
    </row>
    <row r="235" spans="2:63" s="91" customFormat="1" ht="12.75">
      <c r="B235" s="90"/>
      <c r="C235" s="1667"/>
      <c r="D235" s="1667"/>
      <c r="E235" s="1667"/>
      <c r="F235" s="1667"/>
      <c r="G235" s="1667"/>
      <c r="H235" s="1667"/>
      <c r="I235" s="1667"/>
      <c r="J235" s="1667"/>
      <c r="K235" s="1667"/>
      <c r="L235" s="1667"/>
      <c r="M235" s="1667"/>
      <c r="N235" s="1667"/>
      <c r="O235" s="107"/>
      <c r="P235" s="1689"/>
      <c r="Q235" s="1689"/>
      <c r="R235" s="1689"/>
      <c r="S235" s="1689"/>
      <c r="T235" s="1689"/>
      <c r="U235" s="1689"/>
      <c r="V235" s="1689"/>
      <c r="W235" s="1689"/>
      <c r="X235" s="1689"/>
      <c r="Y235" s="1689"/>
      <c r="Z235" s="1689"/>
      <c r="AA235" s="1689"/>
      <c r="AB235" s="1689"/>
      <c r="AC235" s="1689"/>
      <c r="AD235" s="1689"/>
      <c r="AE235" s="1689"/>
      <c r="AF235" s="1689"/>
      <c r="AG235" s="1689"/>
      <c r="AH235" s="1689"/>
      <c r="AI235" s="1689"/>
      <c r="AJ235" s="1689"/>
      <c r="AK235" s="1689"/>
      <c r="AL235" s="1689"/>
      <c r="AM235" s="1689"/>
      <c r="AN235" s="1689"/>
      <c r="AO235" s="1689"/>
      <c r="AP235" s="1689"/>
      <c r="AQ235" s="1689"/>
      <c r="AR235" s="1709"/>
      <c r="AS235" s="1709"/>
      <c r="AT235" s="1709"/>
      <c r="AU235" s="1709"/>
      <c r="AV235" s="1709"/>
      <c r="AW235" s="1709"/>
      <c r="AX235" s="1709"/>
      <c r="AY235" s="1709"/>
      <c r="AZ235" s="1709"/>
      <c r="BA235" s="1709"/>
      <c r="BB235" s="1709"/>
      <c r="BC235" s="1709"/>
      <c r="BD235" s="1709"/>
      <c r="BE235" s="1709"/>
      <c r="BF235" s="1709"/>
      <c r="BG235" s="1709"/>
      <c r="BH235" s="1709"/>
      <c r="BI235" s="1709"/>
      <c r="BJ235" s="1709"/>
      <c r="BK235" s="1709"/>
    </row>
    <row r="236" spans="2:63" s="91" customFormat="1" ht="12.75">
      <c r="B236" s="90"/>
      <c r="C236" s="1667"/>
      <c r="D236" s="1667"/>
      <c r="E236" s="1667"/>
      <c r="F236" s="1667"/>
      <c r="G236" s="1667"/>
      <c r="H236" s="1667"/>
      <c r="I236" s="1667"/>
      <c r="J236" s="1667"/>
      <c r="K236" s="1667"/>
      <c r="L236" s="1667"/>
      <c r="M236" s="1667"/>
      <c r="N236" s="1667"/>
      <c r="O236" s="107"/>
      <c r="P236" s="1689"/>
      <c r="Q236" s="1689"/>
      <c r="R236" s="1689"/>
      <c r="S236" s="1689"/>
      <c r="T236" s="1689"/>
      <c r="U236" s="1689"/>
      <c r="V236" s="1689"/>
      <c r="W236" s="1689"/>
      <c r="X236" s="1689"/>
      <c r="Y236" s="1689"/>
      <c r="Z236" s="1689"/>
      <c r="AA236" s="1689"/>
      <c r="AB236" s="1689"/>
      <c r="AC236" s="1689"/>
      <c r="AD236" s="1689"/>
      <c r="AE236" s="1689"/>
      <c r="AF236" s="1689"/>
      <c r="AG236" s="1689"/>
      <c r="AH236" s="1689"/>
      <c r="AI236" s="1689"/>
      <c r="AJ236" s="1689"/>
      <c r="AK236" s="1689"/>
      <c r="AL236" s="1689"/>
      <c r="AM236" s="1689"/>
      <c r="AN236" s="1689"/>
      <c r="AO236" s="1689"/>
      <c r="AP236" s="1689"/>
      <c r="AQ236" s="1689"/>
      <c r="AR236" s="1709"/>
      <c r="AS236" s="1709"/>
      <c r="AT236" s="1709"/>
      <c r="AU236" s="1709"/>
      <c r="AV236" s="1709"/>
      <c r="AW236" s="1709"/>
      <c r="AX236" s="1709"/>
      <c r="AY236" s="1709"/>
      <c r="AZ236" s="1709"/>
      <c r="BA236" s="1709"/>
      <c r="BB236" s="1709"/>
      <c r="BC236" s="1709"/>
      <c r="BD236" s="1709"/>
      <c r="BE236" s="1709"/>
      <c r="BF236" s="1709"/>
      <c r="BG236" s="1709"/>
      <c r="BH236" s="1709"/>
      <c r="BI236" s="1709"/>
      <c r="BJ236" s="1709"/>
      <c r="BK236" s="1709"/>
    </row>
    <row r="237" spans="2:63" s="91" customFormat="1" ht="12.75">
      <c r="B237" s="90"/>
      <c r="C237" s="1667"/>
      <c r="D237" s="1667"/>
      <c r="E237" s="1667"/>
      <c r="F237" s="1667"/>
      <c r="G237" s="1667"/>
      <c r="H237" s="1667"/>
      <c r="I237" s="1667"/>
      <c r="J237" s="1667"/>
      <c r="K237" s="1667"/>
      <c r="L237" s="1667"/>
      <c r="M237" s="1667"/>
      <c r="N237" s="1667"/>
      <c r="O237" s="107"/>
      <c r="P237" s="1689"/>
      <c r="Q237" s="1689"/>
      <c r="R237" s="1689"/>
      <c r="S237" s="1689"/>
      <c r="T237" s="1689"/>
      <c r="U237" s="1689"/>
      <c r="V237" s="1689"/>
      <c r="W237" s="1689"/>
      <c r="X237" s="1689"/>
      <c r="Y237" s="1689"/>
      <c r="Z237" s="1689"/>
      <c r="AA237" s="1689"/>
      <c r="AB237" s="1689"/>
      <c r="AC237" s="1689"/>
      <c r="AD237" s="1689"/>
      <c r="AE237" s="1689"/>
      <c r="AF237" s="1689"/>
      <c r="AG237" s="1689"/>
      <c r="AH237" s="1689"/>
      <c r="AI237" s="1689"/>
      <c r="AJ237" s="1689"/>
      <c r="AK237" s="1689"/>
      <c r="AL237" s="1689"/>
      <c r="AM237" s="1689"/>
      <c r="AN237" s="1689"/>
      <c r="AO237" s="1689"/>
      <c r="AP237" s="1689"/>
      <c r="AQ237" s="1689"/>
      <c r="AR237" s="1709"/>
      <c r="AS237" s="1709"/>
      <c r="AT237" s="1709"/>
      <c r="AU237" s="1709"/>
      <c r="AV237" s="1709"/>
      <c r="AW237" s="1709"/>
      <c r="AX237" s="1709"/>
      <c r="AY237" s="1709"/>
      <c r="AZ237" s="1709"/>
      <c r="BA237" s="1709"/>
      <c r="BB237" s="1709"/>
      <c r="BC237" s="1709"/>
      <c r="BD237" s="1709"/>
      <c r="BE237" s="1709"/>
      <c r="BF237" s="1709"/>
      <c r="BG237" s="1709"/>
      <c r="BH237" s="1709"/>
      <c r="BI237" s="1709"/>
      <c r="BJ237" s="1709"/>
      <c r="BK237" s="1709"/>
    </row>
    <row r="238" spans="2:63" s="91" customFormat="1" ht="12.75">
      <c r="B238" s="90"/>
      <c r="C238" s="1667"/>
      <c r="D238" s="1667"/>
      <c r="E238" s="1667"/>
      <c r="F238" s="1667"/>
      <c r="G238" s="1667"/>
      <c r="H238" s="1667"/>
      <c r="I238" s="1667"/>
      <c r="J238" s="1667"/>
      <c r="K238" s="1667"/>
      <c r="L238" s="1667"/>
      <c r="M238" s="1667"/>
      <c r="N238" s="1667"/>
      <c r="O238" s="107"/>
      <c r="P238" s="1689"/>
      <c r="Q238" s="1689"/>
      <c r="R238" s="1689"/>
      <c r="S238" s="1689"/>
      <c r="T238" s="1689"/>
      <c r="U238" s="1689"/>
      <c r="V238" s="1689"/>
      <c r="W238" s="1689"/>
      <c r="X238" s="1689"/>
      <c r="Y238" s="1689"/>
      <c r="Z238" s="1689"/>
      <c r="AA238" s="1689"/>
      <c r="AB238" s="1689"/>
      <c r="AC238" s="1689"/>
      <c r="AD238" s="1689"/>
      <c r="AE238" s="1689"/>
      <c r="AF238" s="1689"/>
      <c r="AG238" s="1689"/>
      <c r="AH238" s="1689"/>
      <c r="AI238" s="1689"/>
      <c r="AJ238" s="1689"/>
      <c r="AK238" s="1689"/>
      <c r="AL238" s="1689"/>
      <c r="AM238" s="1689"/>
      <c r="AN238" s="1689"/>
      <c r="AO238" s="1689"/>
      <c r="AP238" s="1689"/>
      <c r="AQ238" s="1689"/>
      <c r="AR238" s="1709"/>
      <c r="AS238" s="1709"/>
      <c r="AT238" s="1709"/>
      <c r="AU238" s="1709"/>
      <c r="AV238" s="1709"/>
      <c r="AW238" s="1709"/>
      <c r="AX238" s="1709"/>
      <c r="AY238" s="1709"/>
      <c r="AZ238" s="1709"/>
      <c r="BA238" s="1709"/>
      <c r="BB238" s="1709"/>
      <c r="BC238" s="1709"/>
      <c r="BD238" s="1709"/>
      <c r="BE238" s="1709"/>
      <c r="BF238" s="1709"/>
      <c r="BG238" s="1709"/>
      <c r="BH238" s="1709"/>
      <c r="BI238" s="1709"/>
      <c r="BJ238" s="1709"/>
      <c r="BK238" s="1709"/>
    </row>
    <row r="239" spans="2:63" s="91" customFormat="1" ht="12.75">
      <c r="B239" s="90"/>
      <c r="C239" s="1667"/>
      <c r="D239" s="1667"/>
      <c r="E239" s="1667"/>
      <c r="F239" s="1667"/>
      <c r="G239" s="1667"/>
      <c r="H239" s="1667"/>
      <c r="I239" s="1667"/>
      <c r="J239" s="1667"/>
      <c r="K239" s="1667"/>
      <c r="L239" s="1667"/>
      <c r="M239" s="1667"/>
      <c r="N239" s="1667"/>
      <c r="O239" s="107"/>
      <c r="P239" s="1689"/>
      <c r="Q239" s="1689"/>
      <c r="R239" s="1689"/>
      <c r="S239" s="1689"/>
      <c r="T239" s="1689"/>
      <c r="U239" s="1689"/>
      <c r="V239" s="1689"/>
      <c r="W239" s="1689"/>
      <c r="X239" s="1689"/>
      <c r="Y239" s="1689"/>
      <c r="Z239" s="1689"/>
      <c r="AA239" s="1689"/>
      <c r="AB239" s="1689"/>
      <c r="AC239" s="1689"/>
      <c r="AD239" s="1689"/>
      <c r="AE239" s="1689"/>
      <c r="AF239" s="1689"/>
      <c r="AG239" s="1689"/>
      <c r="AH239" s="1689"/>
      <c r="AI239" s="1689"/>
      <c r="AJ239" s="1689"/>
      <c r="AK239" s="1689"/>
      <c r="AL239" s="1689"/>
      <c r="AM239" s="1689"/>
      <c r="AN239" s="1689"/>
      <c r="AO239" s="1689"/>
      <c r="AP239" s="1689"/>
      <c r="AQ239" s="1689"/>
      <c r="AR239" s="1709"/>
      <c r="AS239" s="1709"/>
      <c r="AT239" s="1709"/>
      <c r="AU239" s="1709"/>
      <c r="AV239" s="1709"/>
      <c r="AW239" s="1709"/>
      <c r="AX239" s="1709"/>
      <c r="AY239" s="1709"/>
      <c r="AZ239" s="1709"/>
      <c r="BA239" s="1709"/>
      <c r="BB239" s="1709"/>
      <c r="BC239" s="1709"/>
      <c r="BD239" s="1709"/>
      <c r="BE239" s="1709"/>
      <c r="BF239" s="1709"/>
      <c r="BG239" s="1709"/>
      <c r="BH239" s="1709"/>
      <c r="BI239" s="1709"/>
      <c r="BJ239" s="1709"/>
      <c r="BK239" s="1709"/>
    </row>
    <row r="240" spans="2:63" s="91" customFormat="1" ht="12.75">
      <c r="B240" s="90"/>
      <c r="C240" s="1667"/>
      <c r="D240" s="1667"/>
      <c r="E240" s="1667"/>
      <c r="F240" s="1667"/>
      <c r="G240" s="1667"/>
      <c r="H240" s="1667"/>
      <c r="I240" s="1667"/>
      <c r="J240" s="1667"/>
      <c r="K240" s="1667"/>
      <c r="L240" s="1667"/>
      <c r="M240" s="1667"/>
      <c r="N240" s="1667"/>
      <c r="O240" s="107"/>
      <c r="P240" s="1689"/>
      <c r="Q240" s="1689"/>
      <c r="R240" s="1689"/>
      <c r="S240" s="1689"/>
      <c r="T240" s="1689"/>
      <c r="U240" s="1689"/>
      <c r="V240" s="1689"/>
      <c r="W240" s="1689"/>
      <c r="X240" s="1689"/>
      <c r="Y240" s="1689"/>
      <c r="Z240" s="1689"/>
      <c r="AA240" s="1689"/>
      <c r="AB240" s="1689"/>
      <c r="AC240" s="1689"/>
      <c r="AD240" s="1689"/>
      <c r="AE240" s="1689"/>
      <c r="AF240" s="1689"/>
      <c r="AG240" s="1689"/>
      <c r="AH240" s="1689"/>
      <c r="AI240" s="1689"/>
      <c r="AJ240" s="1689"/>
      <c r="AK240" s="1689"/>
      <c r="AL240" s="1689"/>
      <c r="AM240" s="1689"/>
      <c r="AN240" s="1689"/>
      <c r="AO240" s="1689"/>
      <c r="AP240" s="1689"/>
      <c r="AQ240" s="1689"/>
      <c r="AR240" s="1709"/>
      <c r="AS240" s="1709"/>
      <c r="AT240" s="1709"/>
      <c r="AU240" s="1709"/>
      <c r="AV240" s="1709"/>
      <c r="AW240" s="1709"/>
      <c r="AX240" s="1709"/>
      <c r="AY240" s="1709"/>
      <c r="AZ240" s="1709"/>
      <c r="BA240" s="1709"/>
      <c r="BB240" s="1709"/>
      <c r="BC240" s="1709"/>
      <c r="BD240" s="1709"/>
      <c r="BE240" s="1709"/>
      <c r="BF240" s="1709"/>
      <c r="BG240" s="1709"/>
      <c r="BH240" s="1709"/>
      <c r="BI240" s="1709"/>
      <c r="BJ240" s="1709"/>
      <c r="BK240" s="1709"/>
    </row>
    <row r="241" spans="2:63" s="91" customFormat="1" ht="12.75">
      <c r="B241" s="90"/>
      <c r="C241" s="1667"/>
      <c r="D241" s="1667"/>
      <c r="E241" s="1667"/>
      <c r="F241" s="1667"/>
      <c r="G241" s="1667"/>
      <c r="H241" s="1667"/>
      <c r="I241" s="1667"/>
      <c r="J241" s="1667"/>
      <c r="K241" s="1667"/>
      <c r="L241" s="1667"/>
      <c r="M241" s="1667"/>
      <c r="N241" s="1667"/>
      <c r="O241" s="107"/>
      <c r="P241" s="1689"/>
      <c r="Q241" s="1689"/>
      <c r="R241" s="1689"/>
      <c r="S241" s="1689"/>
      <c r="T241" s="1689"/>
      <c r="U241" s="1689"/>
      <c r="V241" s="1689"/>
      <c r="W241" s="1689"/>
      <c r="X241" s="1689"/>
      <c r="Y241" s="1689"/>
      <c r="Z241" s="1689"/>
      <c r="AA241" s="1689"/>
      <c r="AB241" s="1689"/>
      <c r="AC241" s="1689"/>
      <c r="AD241" s="1689"/>
      <c r="AE241" s="1689"/>
      <c r="AF241" s="1689"/>
      <c r="AG241" s="1689"/>
      <c r="AH241" s="1689"/>
      <c r="AI241" s="1689"/>
      <c r="AJ241" s="1689"/>
      <c r="AK241" s="1689"/>
      <c r="AL241" s="1689"/>
      <c r="AM241" s="1689"/>
      <c r="AN241" s="1689"/>
      <c r="AO241" s="1689"/>
      <c r="AP241" s="1689"/>
      <c r="AQ241" s="1689"/>
      <c r="AR241" s="1709"/>
      <c r="AS241" s="1709"/>
      <c r="AT241" s="1709"/>
      <c r="AU241" s="1709"/>
      <c r="AV241" s="1709"/>
      <c r="AW241" s="1709"/>
      <c r="AX241" s="1709"/>
      <c r="AY241" s="1709"/>
      <c r="AZ241" s="1709"/>
      <c r="BA241" s="1709"/>
      <c r="BB241" s="1709"/>
      <c r="BC241" s="1709"/>
      <c r="BD241" s="1709"/>
      <c r="BE241" s="1709"/>
      <c r="BF241" s="1709"/>
      <c r="BG241" s="1709"/>
      <c r="BH241" s="1709"/>
      <c r="BI241" s="1709"/>
      <c r="BJ241" s="1709"/>
      <c r="BK241" s="1709"/>
    </row>
    <row r="242" spans="2:63" s="91" customFormat="1" ht="12.75">
      <c r="B242" s="90"/>
      <c r="C242" s="1667"/>
      <c r="D242" s="1667"/>
      <c r="E242" s="1667"/>
      <c r="F242" s="1667"/>
      <c r="G242" s="1667"/>
      <c r="H242" s="1667"/>
      <c r="I242" s="1667"/>
      <c r="J242" s="1667"/>
      <c r="K242" s="1667"/>
      <c r="L242" s="1667"/>
      <c r="M242" s="1667"/>
      <c r="N242" s="1667"/>
      <c r="O242" s="107"/>
      <c r="P242" s="1689"/>
      <c r="Q242" s="1689"/>
      <c r="R242" s="1689"/>
      <c r="S242" s="1689"/>
      <c r="T242" s="1689"/>
      <c r="U242" s="1689"/>
      <c r="V242" s="1689"/>
      <c r="W242" s="1689"/>
      <c r="X242" s="1689"/>
      <c r="Y242" s="1689"/>
      <c r="Z242" s="1689"/>
      <c r="AA242" s="1689"/>
      <c r="AB242" s="1689"/>
      <c r="AC242" s="1689"/>
      <c r="AD242" s="1689"/>
      <c r="AE242" s="1689"/>
      <c r="AF242" s="1689"/>
      <c r="AG242" s="1689"/>
      <c r="AH242" s="1689"/>
      <c r="AI242" s="1689"/>
      <c r="AJ242" s="1689"/>
      <c r="AK242" s="1689"/>
      <c r="AL242" s="1689"/>
      <c r="AM242" s="1689"/>
      <c r="AN242" s="1689"/>
      <c r="AO242" s="1689"/>
      <c r="AP242" s="1689"/>
      <c r="AQ242" s="1689"/>
      <c r="AR242" s="1709"/>
      <c r="AS242" s="1709"/>
      <c r="AT242" s="1709"/>
      <c r="AU242" s="1709"/>
      <c r="AV242" s="1709"/>
      <c r="AW242" s="1709"/>
      <c r="AX242" s="1709"/>
      <c r="AY242" s="1709"/>
      <c r="AZ242" s="1709"/>
      <c r="BA242" s="1709"/>
      <c r="BB242" s="1709"/>
      <c r="BC242" s="1709"/>
      <c r="BD242" s="1709"/>
      <c r="BE242" s="1709"/>
      <c r="BF242" s="1709"/>
      <c r="BG242" s="1709"/>
      <c r="BH242" s="1709"/>
      <c r="BI242" s="1709"/>
      <c r="BJ242" s="1709"/>
      <c r="BK242" s="1709"/>
    </row>
    <row r="243" spans="2:63" s="91" customFormat="1" ht="12.75">
      <c r="B243" s="90"/>
      <c r="C243" s="1667"/>
      <c r="D243" s="1667"/>
      <c r="E243" s="1667"/>
      <c r="F243" s="1667"/>
      <c r="G243" s="1667"/>
      <c r="H243" s="1667"/>
      <c r="I243" s="1667"/>
      <c r="J243" s="1667"/>
      <c r="K243" s="1667"/>
      <c r="L243" s="1667"/>
      <c r="M243" s="1667"/>
      <c r="N243" s="1667"/>
      <c r="O243" s="107"/>
      <c r="P243" s="1689"/>
      <c r="Q243" s="1689"/>
      <c r="R243" s="1689"/>
      <c r="S243" s="1689"/>
      <c r="T243" s="1689"/>
      <c r="U243" s="1689"/>
      <c r="V243" s="1689"/>
      <c r="W243" s="1689"/>
      <c r="X243" s="1689"/>
      <c r="Y243" s="1689"/>
      <c r="Z243" s="1689"/>
      <c r="AA243" s="1689"/>
      <c r="AB243" s="1689"/>
      <c r="AC243" s="1689"/>
      <c r="AD243" s="1689"/>
      <c r="AE243" s="1689"/>
      <c r="AF243" s="1689"/>
      <c r="AG243" s="1689"/>
      <c r="AH243" s="1689"/>
      <c r="AI243" s="1689"/>
      <c r="AJ243" s="1689"/>
      <c r="AK243" s="1689"/>
      <c r="AL243" s="1689"/>
      <c r="AM243" s="1689"/>
      <c r="AN243" s="1689"/>
      <c r="AO243" s="1689"/>
      <c r="AP243" s="1689"/>
      <c r="AQ243" s="1689"/>
      <c r="AR243" s="1709"/>
      <c r="AS243" s="1709"/>
      <c r="AT243" s="1709"/>
      <c r="AU243" s="1709"/>
      <c r="AV243" s="1709"/>
      <c r="AW243" s="1709"/>
      <c r="AX243" s="1709"/>
      <c r="AY243" s="1709"/>
      <c r="AZ243" s="1709"/>
      <c r="BA243" s="1709"/>
      <c r="BB243" s="1709"/>
      <c r="BC243" s="1709"/>
      <c r="BD243" s="1709"/>
      <c r="BE243" s="1709"/>
      <c r="BF243" s="1709"/>
      <c r="BG243" s="1709"/>
      <c r="BH243" s="1709"/>
      <c r="BI243" s="1709"/>
      <c r="BJ243" s="1709"/>
      <c r="BK243" s="1709"/>
    </row>
    <row r="244" spans="2:63" s="91" customFormat="1" ht="12.75">
      <c r="B244" s="90"/>
      <c r="C244" s="1667"/>
      <c r="D244" s="1667"/>
      <c r="E244" s="1667"/>
      <c r="F244" s="1667"/>
      <c r="G244" s="1667"/>
      <c r="H244" s="1667"/>
      <c r="I244" s="1667"/>
      <c r="J244" s="1667"/>
      <c r="K244" s="1667"/>
      <c r="L244" s="1667"/>
      <c r="M244" s="1667"/>
      <c r="N244" s="1667"/>
      <c r="O244" s="107"/>
      <c r="P244" s="1689"/>
      <c r="Q244" s="1689"/>
      <c r="R244" s="1689"/>
      <c r="S244" s="1689"/>
      <c r="T244" s="1689"/>
      <c r="U244" s="1689"/>
      <c r="V244" s="1689"/>
      <c r="W244" s="1689"/>
      <c r="X244" s="1689"/>
      <c r="Y244" s="1689"/>
      <c r="Z244" s="1689"/>
      <c r="AA244" s="1689"/>
      <c r="AB244" s="1689"/>
      <c r="AC244" s="1689"/>
      <c r="AD244" s="1689"/>
      <c r="AE244" s="1689"/>
      <c r="AF244" s="1689"/>
      <c r="AG244" s="1689"/>
      <c r="AH244" s="1689"/>
      <c r="AI244" s="1689"/>
      <c r="AJ244" s="1689"/>
      <c r="AK244" s="1689"/>
      <c r="AL244" s="1689"/>
      <c r="AM244" s="1689"/>
      <c r="AN244" s="1689"/>
      <c r="AO244" s="1689"/>
      <c r="AP244" s="1689"/>
      <c r="AQ244" s="1689"/>
      <c r="AR244" s="1709"/>
      <c r="AS244" s="1709"/>
      <c r="AT244" s="1709"/>
      <c r="AU244" s="1709"/>
      <c r="AV244" s="1709"/>
      <c r="AW244" s="1709"/>
      <c r="AX244" s="1709"/>
      <c r="AY244" s="1709"/>
      <c r="AZ244" s="1709"/>
      <c r="BA244" s="1709"/>
      <c r="BB244" s="1709"/>
      <c r="BC244" s="1709"/>
      <c r="BD244" s="1709"/>
      <c r="BE244" s="1709"/>
      <c r="BF244" s="1709"/>
      <c r="BG244" s="1709"/>
      <c r="BH244" s="1709"/>
      <c r="BI244" s="1709"/>
      <c r="BJ244" s="1709"/>
      <c r="BK244" s="1709"/>
    </row>
    <row r="245" spans="2:63" s="91" customFormat="1" ht="12.75">
      <c r="B245" s="90"/>
      <c r="C245" s="1667"/>
      <c r="D245" s="1667"/>
      <c r="E245" s="1667"/>
      <c r="F245" s="1667"/>
      <c r="G245" s="1667"/>
      <c r="H245" s="1667"/>
      <c r="I245" s="1667"/>
      <c r="J245" s="1667"/>
      <c r="K245" s="1667"/>
      <c r="L245" s="1667"/>
      <c r="M245" s="1667"/>
      <c r="N245" s="1667"/>
      <c r="O245" s="107"/>
      <c r="P245" s="1689"/>
      <c r="Q245" s="1689"/>
      <c r="R245" s="1689"/>
      <c r="S245" s="1689"/>
      <c r="T245" s="1689"/>
      <c r="U245" s="1689"/>
      <c r="V245" s="1689"/>
      <c r="W245" s="1689"/>
      <c r="X245" s="1689"/>
      <c r="Y245" s="1689"/>
      <c r="Z245" s="1689"/>
      <c r="AA245" s="1689"/>
      <c r="AB245" s="1689"/>
      <c r="AC245" s="1689"/>
      <c r="AD245" s="1689"/>
      <c r="AE245" s="1689"/>
      <c r="AF245" s="1689"/>
      <c r="AG245" s="1689"/>
      <c r="AH245" s="1689"/>
      <c r="AI245" s="1689"/>
      <c r="AJ245" s="1689"/>
      <c r="AK245" s="1689"/>
      <c r="AL245" s="1689"/>
      <c r="AM245" s="1689"/>
      <c r="AN245" s="1689"/>
      <c r="AO245" s="1689"/>
      <c r="AP245" s="1689"/>
      <c r="AQ245" s="1689"/>
      <c r="AR245" s="1709"/>
      <c r="AS245" s="1709"/>
      <c r="AT245" s="1709"/>
      <c r="AU245" s="1709"/>
      <c r="AV245" s="1709"/>
      <c r="AW245" s="1709"/>
      <c r="AX245" s="1709"/>
      <c r="AY245" s="1709"/>
      <c r="AZ245" s="1709"/>
      <c r="BA245" s="1709"/>
      <c r="BB245" s="1709"/>
      <c r="BC245" s="1709"/>
      <c r="BD245" s="1709"/>
      <c r="BE245" s="1709"/>
      <c r="BF245" s="1709"/>
      <c r="BG245" s="1709"/>
      <c r="BH245" s="1709"/>
      <c r="BI245" s="1709"/>
      <c r="BJ245" s="1709"/>
      <c r="BK245" s="1709"/>
    </row>
    <row r="246" spans="2:63" s="91" customFormat="1" ht="15.75">
      <c r="B246" s="90"/>
      <c r="C246" s="1668"/>
      <c r="D246" s="1668"/>
      <c r="E246" s="1668"/>
      <c r="F246" s="1668"/>
      <c r="G246" s="1668"/>
      <c r="H246" s="1668"/>
      <c r="I246" s="1668"/>
      <c r="J246" s="1668"/>
      <c r="K246" s="1668"/>
      <c r="L246" s="1668"/>
      <c r="M246" s="1668"/>
      <c r="N246" s="1668"/>
      <c r="O246" s="115"/>
      <c r="P246" s="1689"/>
      <c r="Q246" s="1689"/>
      <c r="R246" s="1689"/>
      <c r="S246" s="1689"/>
      <c r="T246" s="1689"/>
      <c r="U246" s="1689"/>
      <c r="V246" s="1689"/>
      <c r="W246" s="1689"/>
      <c r="X246" s="1689"/>
      <c r="Y246" s="1689"/>
      <c r="Z246" s="1689"/>
      <c r="AA246" s="1689"/>
      <c r="AB246" s="1689"/>
      <c r="AC246" s="1689"/>
      <c r="AD246" s="1689"/>
      <c r="AE246" s="1689"/>
      <c r="AF246" s="1689"/>
      <c r="AG246" s="1689"/>
      <c r="AH246" s="1689"/>
      <c r="AI246" s="1689"/>
      <c r="AJ246" s="1689"/>
      <c r="AK246" s="1689"/>
      <c r="AL246" s="1689"/>
      <c r="AM246" s="1689"/>
      <c r="AN246" s="1689"/>
      <c r="AO246" s="1689"/>
      <c r="AP246" s="1689"/>
      <c r="AQ246" s="1689"/>
      <c r="AR246" s="1709"/>
      <c r="AS246" s="1709"/>
      <c r="AT246" s="1709"/>
      <c r="AU246" s="1709"/>
      <c r="AV246" s="1709"/>
      <c r="AW246" s="1709"/>
      <c r="AX246" s="1709"/>
      <c r="AY246" s="1709"/>
      <c r="AZ246" s="1709"/>
      <c r="BA246" s="1709"/>
      <c r="BB246" s="1709"/>
      <c r="BC246" s="1709"/>
      <c r="BD246" s="1709"/>
      <c r="BE246" s="1709"/>
      <c r="BF246" s="1709"/>
      <c r="BG246" s="1709"/>
      <c r="BH246" s="1709"/>
      <c r="BI246" s="1709"/>
      <c r="BJ246" s="1709"/>
      <c r="BK246" s="1709"/>
    </row>
    <row r="247" spans="2:63" s="91" customFormat="1" ht="12.75">
      <c r="B247" s="90"/>
      <c r="C247" s="1711"/>
      <c r="D247" s="1711"/>
      <c r="E247" s="1711"/>
      <c r="F247" s="1711"/>
      <c r="G247" s="1711"/>
      <c r="H247" s="1711"/>
      <c r="I247" s="1711"/>
      <c r="J247" s="1711"/>
      <c r="K247" s="1711"/>
      <c r="L247" s="1711"/>
      <c r="M247" s="1711"/>
      <c r="N247" s="1711"/>
      <c r="O247" s="121"/>
      <c r="P247" s="1710"/>
      <c r="Q247" s="1710"/>
      <c r="R247" s="1710"/>
      <c r="S247" s="1710"/>
      <c r="T247" s="1710"/>
      <c r="U247" s="1710"/>
      <c r="V247" s="1710"/>
      <c r="W247" s="1710"/>
      <c r="X247" s="1710"/>
      <c r="Y247" s="1710"/>
      <c r="Z247" s="1710"/>
      <c r="AA247" s="1710"/>
      <c r="AB247" s="1710"/>
      <c r="AC247" s="1710"/>
      <c r="AD247" s="1710"/>
      <c r="AE247" s="1710"/>
      <c r="AF247" s="1710"/>
      <c r="AG247" s="1710"/>
      <c r="AH247" s="1710"/>
      <c r="AI247" s="1710"/>
      <c r="AJ247" s="1710"/>
      <c r="AK247" s="1710"/>
      <c r="AL247" s="1710"/>
      <c r="AM247" s="1710"/>
      <c r="AN247" s="1710"/>
      <c r="AO247" s="1710"/>
      <c r="AP247" s="1710"/>
      <c r="AQ247" s="1710"/>
      <c r="AR247" s="1709"/>
      <c r="AS247" s="1709"/>
      <c r="AT247" s="1709"/>
      <c r="AU247" s="1709"/>
      <c r="AV247" s="1709"/>
      <c r="AW247" s="1709"/>
      <c r="AX247" s="1709"/>
      <c r="AY247" s="1709"/>
      <c r="AZ247" s="1709"/>
      <c r="BA247" s="1709"/>
      <c r="BB247" s="1709"/>
      <c r="BC247" s="1709"/>
      <c r="BD247" s="1709"/>
      <c r="BE247" s="1709"/>
      <c r="BF247" s="1709"/>
      <c r="BG247" s="1709"/>
      <c r="BH247" s="1709"/>
      <c r="BI247" s="1709"/>
      <c r="BJ247" s="1709"/>
      <c r="BK247" s="1709"/>
    </row>
    <row r="248" spans="2:9" s="91" customFormat="1" ht="15">
      <c r="B248" s="116"/>
      <c r="C248" s="25"/>
      <c r="D248" s="25"/>
      <c r="E248" s="25"/>
      <c r="F248" s="25"/>
      <c r="G248" s="25"/>
      <c r="H248" s="25"/>
      <c r="I248" s="25"/>
    </row>
    <row r="249" spans="2:63" s="91" customFormat="1" ht="15">
      <c r="B249" s="116"/>
      <c r="C249" s="25"/>
      <c r="D249" s="25"/>
      <c r="E249" s="25"/>
      <c r="F249" s="25"/>
      <c r="G249" s="25"/>
      <c r="H249" s="25"/>
      <c r="I249" s="25"/>
      <c r="J249" s="88"/>
      <c r="K249" s="1700"/>
      <c r="L249" s="1700"/>
      <c r="M249" s="1700"/>
      <c r="N249" s="1700"/>
      <c r="O249" s="1700"/>
      <c r="P249" s="1700"/>
      <c r="Q249" s="1700"/>
      <c r="R249" s="1700"/>
      <c r="S249" s="1700"/>
      <c r="T249" s="1700"/>
      <c r="U249" s="1700"/>
      <c r="V249" s="1700"/>
      <c r="W249" s="1700"/>
      <c r="X249" s="1700"/>
      <c r="Y249" s="1700"/>
      <c r="Z249" s="1700"/>
      <c r="AA249" s="1700"/>
      <c r="AB249" s="1700"/>
      <c r="AC249" s="1700"/>
      <c r="AD249" s="1700"/>
      <c r="AE249" s="1700"/>
      <c r="AF249" s="1700"/>
      <c r="AG249" s="1700"/>
      <c r="AH249" s="1700"/>
      <c r="AI249" s="1700"/>
      <c r="AJ249" s="1700"/>
      <c r="AK249" s="1700"/>
      <c r="AL249" s="1700"/>
      <c r="AM249" s="1700"/>
      <c r="AN249" s="1700"/>
      <c r="AO249" s="1700"/>
      <c r="AP249" s="1700"/>
      <c r="AQ249" s="1700"/>
      <c r="AR249" s="1700"/>
      <c r="AS249" s="1700"/>
      <c r="AT249" s="1700"/>
      <c r="AU249" s="1700"/>
      <c r="AV249" s="88"/>
      <c r="AW249" s="88"/>
      <c r="AX249" s="88"/>
      <c r="AY249" s="1700"/>
      <c r="AZ249" s="1700"/>
      <c r="BA249" s="1700"/>
      <c r="BB249" s="1700"/>
      <c r="BC249" s="1700"/>
      <c r="BD249" s="1700"/>
      <c r="BE249" s="1700"/>
      <c r="BF249" s="1700"/>
      <c r="BG249" s="1700"/>
      <c r="BH249" s="1700"/>
      <c r="BI249" s="1700"/>
      <c r="BJ249" s="1700"/>
      <c r="BK249" s="1700"/>
    </row>
    <row r="250" spans="10:63" s="91" customFormat="1" ht="12.75">
      <c r="J250" s="88"/>
      <c r="K250" s="1662"/>
      <c r="L250" s="1662"/>
      <c r="M250" s="1662"/>
      <c r="N250" s="1662"/>
      <c r="O250" s="1662"/>
      <c r="P250" s="1662"/>
      <c r="Q250" s="1662"/>
      <c r="R250" s="1662"/>
      <c r="S250" s="1662"/>
      <c r="T250" s="1662"/>
      <c r="U250" s="1662"/>
      <c r="V250" s="1662"/>
      <c r="W250" s="1662"/>
      <c r="X250" s="1662"/>
      <c r="Y250" s="1662"/>
      <c r="Z250" s="1662"/>
      <c r="AA250" s="1662"/>
      <c r="AB250" s="1662"/>
      <c r="AC250" s="1662"/>
      <c r="AD250" s="1662"/>
      <c r="AE250" s="1662"/>
      <c r="AF250" s="1700"/>
      <c r="AG250" s="1700"/>
      <c r="AH250" s="1700"/>
      <c r="AI250" s="1700"/>
      <c r="AJ250" s="1700"/>
      <c r="AK250" s="1700"/>
      <c r="AL250" s="1700"/>
      <c r="AM250" s="1700"/>
      <c r="AN250" s="1700"/>
      <c r="AO250" s="1700"/>
      <c r="AP250" s="1700"/>
      <c r="AQ250" s="1700"/>
      <c r="AR250" s="1700"/>
      <c r="AS250" s="1700"/>
      <c r="AT250" s="1700"/>
      <c r="AU250" s="1700"/>
      <c r="AV250" s="92"/>
      <c r="AW250" s="92"/>
      <c r="AX250" s="92"/>
      <c r="AY250" s="1700"/>
      <c r="AZ250" s="1700"/>
      <c r="BA250" s="1700"/>
      <c r="BB250" s="1700"/>
      <c r="BC250" s="1700"/>
      <c r="BD250" s="1700"/>
      <c r="BE250" s="1700"/>
      <c r="BF250" s="1700"/>
      <c r="BG250" s="1700"/>
      <c r="BH250" s="1700"/>
      <c r="BI250" s="1700"/>
      <c r="BJ250" s="1700"/>
      <c r="BK250" s="1700"/>
    </row>
    <row r="251" s="91" customFormat="1" ht="12.75"/>
    <row r="252" spans="3:62" s="91" customFormat="1" ht="18">
      <c r="C252" s="1708"/>
      <c r="D252" s="1702"/>
      <c r="E252" s="1702"/>
      <c r="F252" s="1702"/>
      <c r="G252" s="1702"/>
      <c r="H252" s="1702"/>
      <c r="I252" s="1702"/>
      <c r="J252" s="1702"/>
      <c r="K252" s="1702"/>
      <c r="L252" s="1702"/>
      <c r="M252" s="1702"/>
      <c r="N252" s="1702"/>
      <c r="O252" s="1702"/>
      <c r="P252" s="1702"/>
      <c r="Q252" s="1702"/>
      <c r="R252" s="1702"/>
      <c r="S252" s="1702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1708"/>
      <c r="AG252" s="1708"/>
      <c r="AH252" s="1708"/>
      <c r="AI252" s="1708"/>
      <c r="AJ252" s="1708"/>
      <c r="AK252" s="1708"/>
      <c r="AL252" s="1708"/>
      <c r="AM252" s="1708"/>
      <c r="AN252" s="1708"/>
      <c r="AO252" s="1708"/>
      <c r="AP252" s="1708"/>
      <c r="AQ252" s="1708"/>
      <c r="AR252" s="1708"/>
      <c r="AS252" s="1708"/>
      <c r="AT252" s="1708"/>
      <c r="AU252" s="1708"/>
      <c r="AV252" s="1708"/>
      <c r="AW252" s="1708"/>
      <c r="AX252" s="1708"/>
      <c r="AY252" s="1708"/>
      <c r="AZ252" s="1708"/>
      <c r="BA252" s="1708"/>
      <c r="BB252" s="1708"/>
      <c r="BC252" s="1708"/>
      <c r="BD252" s="1708"/>
      <c r="BE252" s="1708"/>
      <c r="BF252" s="1708"/>
      <c r="BG252" s="1708"/>
      <c r="BH252" s="1708"/>
      <c r="BI252" s="1708"/>
      <c r="BJ252" s="1708"/>
    </row>
    <row r="253" spans="7:61" s="91" customFormat="1" ht="15.75">
      <c r="G253" s="1654"/>
      <c r="H253" s="1687"/>
      <c r="I253" s="1687"/>
      <c r="J253" s="1687"/>
      <c r="K253" s="1687"/>
      <c r="L253" s="1687"/>
      <c r="M253" s="1687"/>
      <c r="N253" s="1687"/>
      <c r="O253" s="1687"/>
      <c r="P253" s="1687"/>
      <c r="Q253" s="1687"/>
      <c r="R253" s="1687"/>
      <c r="S253" s="1687"/>
      <c r="V253" s="1702"/>
      <c r="W253" s="1702"/>
      <c r="X253" s="1702"/>
      <c r="Y253" s="1702"/>
      <c r="Z253" s="1702"/>
      <c r="AA253" s="1702"/>
      <c r="AB253" s="1702"/>
      <c r="AC253" s="1702"/>
      <c r="AD253" s="1702"/>
      <c r="AE253" s="1702"/>
      <c r="AF253" s="1702"/>
      <c r="AG253" s="1702"/>
      <c r="AH253" s="1702"/>
      <c r="AI253" s="1702"/>
      <c r="AJ253" s="1702"/>
      <c r="AK253" s="1702"/>
      <c r="AL253" s="1702"/>
      <c r="AM253" s="1702"/>
      <c r="AN253" s="1702"/>
      <c r="AO253" s="1702"/>
      <c r="AP253" s="1702"/>
      <c r="AQ253" s="1702"/>
      <c r="AR253" s="1702"/>
      <c r="AS253" s="1702"/>
      <c r="AT253" s="1702"/>
      <c r="AU253" s="1702"/>
      <c r="AV253" s="1702"/>
      <c r="AW253" s="1702"/>
      <c r="AX253" s="1702"/>
      <c r="AY253" s="1702"/>
      <c r="AZ253" s="1702"/>
      <c r="BA253" s="1702"/>
      <c r="BB253" s="1702"/>
      <c r="BC253" s="1702"/>
      <c r="BD253" s="1702"/>
      <c r="BE253" s="1702"/>
      <c r="BF253" s="1702"/>
      <c r="BG253" s="1702"/>
      <c r="BH253" s="1702"/>
      <c r="BI253" s="1702"/>
    </row>
    <row r="254" spans="7:64" s="91" customFormat="1" ht="18">
      <c r="G254" s="1705"/>
      <c r="H254" s="1705"/>
      <c r="I254" s="1705"/>
      <c r="J254" s="1705"/>
      <c r="K254" s="1705"/>
      <c r="L254" s="1705"/>
      <c r="M254" s="1705"/>
      <c r="N254" s="1705"/>
      <c r="O254" s="1705"/>
      <c r="P254" s="1705"/>
      <c r="Q254" s="1705"/>
      <c r="R254" s="1705"/>
      <c r="S254" s="1705"/>
      <c r="T254" s="109"/>
      <c r="U254" s="109"/>
      <c r="V254" s="1706"/>
      <c r="W254" s="1706"/>
      <c r="X254" s="1706"/>
      <c r="Y254" s="1706"/>
      <c r="Z254" s="1706"/>
      <c r="AA254" s="1706"/>
      <c r="AB254" s="1706"/>
      <c r="AC254" s="1706"/>
      <c r="AD254" s="1706"/>
      <c r="AE254" s="1706"/>
      <c r="AF254" s="1706"/>
      <c r="AG254" s="1706"/>
      <c r="AH254" s="1706"/>
      <c r="AI254" s="1706"/>
      <c r="AJ254" s="1706"/>
      <c r="AK254" s="1706"/>
      <c r="AL254" s="1706"/>
      <c r="AM254" s="1706"/>
      <c r="AN254" s="1706"/>
      <c r="AO254" s="1706"/>
      <c r="AP254" s="1706"/>
      <c r="AQ254" s="1706"/>
      <c r="AR254" s="1706"/>
      <c r="AS254" s="1706"/>
      <c r="AT254" s="1706"/>
      <c r="AU254" s="1706"/>
      <c r="AV254" s="1706"/>
      <c r="AW254" s="1706"/>
      <c r="AX254" s="1706"/>
      <c r="AY254" s="1706"/>
      <c r="AZ254" s="1706"/>
      <c r="BA254" s="1706"/>
      <c r="BB254" s="1706"/>
      <c r="BC254" s="1706"/>
      <c r="BD254" s="1706"/>
      <c r="BE254" s="1706"/>
      <c r="BF254" s="1706"/>
      <c r="BG254" s="1706"/>
      <c r="BH254" s="1706"/>
      <c r="BI254" s="1706"/>
      <c r="BJ254" s="1706"/>
      <c r="BK254" s="1706"/>
      <c r="BL254" s="1706"/>
    </row>
    <row r="255" spans="7:64" s="91" customFormat="1" ht="15.75">
      <c r="G255" s="1705"/>
      <c r="H255" s="1705"/>
      <c r="I255" s="1705"/>
      <c r="J255" s="1705"/>
      <c r="K255" s="1705"/>
      <c r="L255" s="1705"/>
      <c r="M255" s="1705"/>
      <c r="N255" s="1705"/>
      <c r="O255" s="1705"/>
      <c r="P255" s="1705"/>
      <c r="Q255" s="1705"/>
      <c r="R255" s="1705"/>
      <c r="S255" s="1705"/>
      <c r="T255" s="96"/>
      <c r="U255" s="96"/>
      <c r="V255" s="1707"/>
      <c r="W255" s="1707"/>
      <c r="X255" s="1707"/>
      <c r="Y255" s="1707"/>
      <c r="Z255" s="1707"/>
      <c r="AA255" s="1707"/>
      <c r="AB255" s="1707"/>
      <c r="AC255" s="1707"/>
      <c r="AD255" s="1707"/>
      <c r="AE255" s="1707"/>
      <c r="AF255" s="1707"/>
      <c r="AG255" s="1707"/>
      <c r="AH255" s="1707"/>
      <c r="AI255" s="1707"/>
      <c r="AJ255" s="1707"/>
      <c r="AK255" s="1707"/>
      <c r="AL255" s="1707"/>
      <c r="AM255" s="1707"/>
      <c r="AN255" s="1707"/>
      <c r="AO255" s="1707"/>
      <c r="AP255" s="1707"/>
      <c r="AQ255" s="1707"/>
      <c r="AR255" s="1707"/>
      <c r="AS255" s="1707"/>
      <c r="AT255" s="1707"/>
      <c r="AU255" s="1707"/>
      <c r="AV255" s="1707"/>
      <c r="AW255" s="1707"/>
      <c r="AX255" s="1707"/>
      <c r="AY255" s="1707"/>
      <c r="AZ255" s="1707"/>
      <c r="BA255" s="1707"/>
      <c r="BB255" s="1707"/>
      <c r="BC255" s="1707"/>
      <c r="BD255" s="1707"/>
      <c r="BE255" s="1707"/>
      <c r="BF255" s="1707"/>
      <c r="BG255" s="1707"/>
      <c r="BH255" s="1707"/>
      <c r="BI255" s="1707"/>
      <c r="BJ255" s="1707"/>
      <c r="BK255" s="1707"/>
      <c r="BL255" s="1707"/>
    </row>
    <row r="256" spans="7:64" s="91" customFormat="1" ht="15.75"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6"/>
      <c r="U256" s="96"/>
      <c r="V256" s="1702"/>
      <c r="W256" s="1702"/>
      <c r="X256" s="1702"/>
      <c r="Y256" s="1702"/>
      <c r="Z256" s="1702"/>
      <c r="AA256" s="1702"/>
      <c r="AB256" s="1702"/>
      <c r="AC256" s="1702"/>
      <c r="AD256" s="1702"/>
      <c r="AE256" s="1702"/>
      <c r="AF256" s="1702"/>
      <c r="AG256" s="1702"/>
      <c r="AH256" s="1702"/>
      <c r="AI256" s="1702"/>
      <c r="AJ256" s="1702"/>
      <c r="AK256" s="1702"/>
      <c r="AL256" s="1702"/>
      <c r="AM256" s="1702"/>
      <c r="AN256" s="1702"/>
      <c r="AO256" s="1702"/>
      <c r="AP256" s="1702"/>
      <c r="AQ256" s="1702"/>
      <c r="AR256" s="1702"/>
      <c r="AS256" s="1702"/>
      <c r="AT256" s="1702"/>
      <c r="AU256" s="1702"/>
      <c r="AV256" s="1702"/>
      <c r="AW256" s="1702"/>
      <c r="AX256" s="1702"/>
      <c r="AY256" s="1702"/>
      <c r="AZ256" s="1702"/>
      <c r="BA256" s="1702"/>
      <c r="BB256" s="1702"/>
      <c r="BC256" s="1702"/>
      <c r="BD256" s="1702"/>
      <c r="BE256" s="1702"/>
      <c r="BF256" s="1702"/>
      <c r="BG256" s="1702"/>
      <c r="BH256" s="1702"/>
      <c r="BI256" s="1702"/>
      <c r="BJ256" s="1702"/>
      <c r="BK256" s="1702"/>
      <c r="BL256" s="1702"/>
    </row>
    <row r="257" spans="7:64" s="91" customFormat="1" ht="15.75"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6"/>
      <c r="U257" s="96"/>
      <c r="V257" s="1702"/>
      <c r="W257" s="1702"/>
      <c r="X257" s="1702"/>
      <c r="Y257" s="1702"/>
      <c r="Z257" s="1702"/>
      <c r="AA257" s="1702"/>
      <c r="AB257" s="1702"/>
      <c r="AC257" s="1702"/>
      <c r="AD257" s="1702"/>
      <c r="AE257" s="1702"/>
      <c r="AF257" s="1702"/>
      <c r="AG257" s="1702"/>
      <c r="AH257" s="1702"/>
      <c r="AI257" s="1702"/>
      <c r="AJ257" s="1702"/>
      <c r="AK257" s="1702"/>
      <c r="AL257" s="1702"/>
      <c r="AM257" s="1702"/>
      <c r="AN257" s="1702"/>
      <c r="AO257" s="1702"/>
      <c r="AP257" s="1702"/>
      <c r="AQ257" s="1702"/>
      <c r="AR257" s="1702"/>
      <c r="AS257" s="1702"/>
      <c r="AT257" s="1702"/>
      <c r="AU257" s="1702"/>
      <c r="AV257" s="1702"/>
      <c r="AW257" s="1702"/>
      <c r="AX257" s="1702"/>
      <c r="AY257" s="1702"/>
      <c r="AZ257" s="1702"/>
      <c r="BA257" s="1702"/>
      <c r="BB257" s="1702"/>
      <c r="BC257" s="1702"/>
      <c r="BD257" s="1702"/>
      <c r="BE257" s="1702"/>
      <c r="BF257" s="1702"/>
      <c r="BG257" s="1702"/>
      <c r="BH257" s="1702"/>
      <c r="BI257" s="1702"/>
      <c r="BJ257" s="1702"/>
      <c r="BK257" s="1702"/>
      <c r="BL257" s="1702"/>
    </row>
    <row r="258" spans="7:64" s="91" customFormat="1" ht="15.75"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6"/>
      <c r="U258" s="96"/>
      <c r="V258" s="1703"/>
      <c r="W258" s="1703"/>
      <c r="X258" s="1703"/>
      <c r="Y258" s="1703"/>
      <c r="Z258" s="1703"/>
      <c r="AA258" s="1703"/>
      <c r="AB258" s="1703"/>
      <c r="AC258" s="1703"/>
      <c r="AD258" s="1703"/>
      <c r="AE258" s="1703"/>
      <c r="AF258" s="1703"/>
      <c r="AG258" s="1703"/>
      <c r="AH258" s="1703"/>
      <c r="AI258" s="1703"/>
      <c r="AJ258" s="1703"/>
      <c r="AK258" s="1703"/>
      <c r="AL258" s="1703"/>
      <c r="AM258" s="1703"/>
      <c r="AN258" s="1703"/>
      <c r="AO258" s="1703"/>
      <c r="AP258" s="1703"/>
      <c r="AQ258" s="1703"/>
      <c r="AR258" s="1703"/>
      <c r="AS258" s="1703"/>
      <c r="AT258" s="1703"/>
      <c r="AU258" s="1703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</row>
    <row r="259" spans="7:64" s="91" customFormat="1" ht="14.25">
      <c r="G259" s="98"/>
      <c r="H259" s="98"/>
      <c r="I259" s="98"/>
      <c r="J259" s="98"/>
      <c r="K259" s="98"/>
      <c r="L259" s="1704"/>
      <c r="M259" s="1701"/>
      <c r="N259" s="1701"/>
      <c r="O259" s="1701"/>
      <c r="P259" s="1701"/>
      <c r="Q259" s="1701"/>
      <c r="R259" s="1701"/>
      <c r="S259" s="1701"/>
      <c r="T259" s="1701"/>
      <c r="U259" s="1701"/>
      <c r="V259" s="103"/>
      <c r="W259" s="1701"/>
      <c r="X259" s="1701"/>
      <c r="Y259" s="1701"/>
      <c r="Z259" s="103"/>
      <c r="AA259" s="1701"/>
      <c r="AB259" s="1701"/>
      <c r="AC259" s="1701"/>
      <c r="AD259" s="1701"/>
      <c r="AE259" s="1701"/>
      <c r="AF259" s="1701"/>
      <c r="AG259" s="1701"/>
      <c r="AH259" s="1701"/>
      <c r="AI259" s="104"/>
      <c r="AJ259" s="1701"/>
      <c r="AK259" s="1701"/>
      <c r="AL259" s="1701"/>
      <c r="AM259" s="104"/>
      <c r="AN259" s="1701"/>
      <c r="AO259" s="1701"/>
      <c r="AP259" s="1701"/>
      <c r="AQ259" s="104"/>
      <c r="AR259" s="1701"/>
      <c r="AS259" s="1701"/>
      <c r="AT259" s="1701"/>
      <c r="AU259" s="1701"/>
      <c r="AV259" s="104"/>
      <c r="AW259" s="1701"/>
      <c r="AX259" s="1701"/>
      <c r="AY259" s="1701"/>
      <c r="AZ259" s="104"/>
      <c r="BA259" s="1701"/>
      <c r="BB259" s="1701"/>
      <c r="BC259" s="1701"/>
      <c r="BD259" s="104"/>
      <c r="BE259" s="1701"/>
      <c r="BF259" s="1701"/>
      <c r="BG259" s="1701"/>
      <c r="BH259" s="1701"/>
      <c r="BI259" s="104"/>
      <c r="BJ259" s="1701"/>
      <c r="BK259" s="1701"/>
      <c r="BL259" s="1701"/>
    </row>
    <row r="260" spans="7:64" s="91" customFormat="1" ht="14.25">
      <c r="G260" s="98"/>
      <c r="H260" s="98"/>
      <c r="I260" s="98"/>
      <c r="J260" s="98"/>
      <c r="K260" s="98"/>
      <c r="L260" s="17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04"/>
      <c r="AU260" s="104"/>
      <c r="AV260" s="104"/>
      <c r="AW260" s="104"/>
      <c r="AX260" s="104"/>
      <c r="AY260" s="104"/>
      <c r="AZ260" s="104"/>
      <c r="BA260" s="104"/>
      <c r="BB260" s="104"/>
      <c r="BC260" s="104"/>
      <c r="BD260" s="104"/>
      <c r="BE260" s="104"/>
      <c r="BF260" s="104"/>
      <c r="BG260" s="104"/>
      <c r="BH260" s="104"/>
      <c r="BI260" s="104"/>
      <c r="BJ260" s="104"/>
      <c r="BK260" s="104"/>
      <c r="BL260" s="105"/>
    </row>
    <row r="261" spans="7:64" s="91" customFormat="1" ht="14.25">
      <c r="G261" s="98"/>
      <c r="H261" s="98"/>
      <c r="I261" s="98"/>
      <c r="J261" s="98"/>
      <c r="K261" s="98"/>
      <c r="L261" s="1704"/>
      <c r="M261" s="104"/>
      <c r="N261" s="104"/>
      <c r="O261" s="104"/>
      <c r="P261" s="104"/>
      <c r="Q261" s="103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04"/>
      <c r="AU261" s="104"/>
      <c r="AV261" s="104"/>
      <c r="AW261" s="104"/>
      <c r="AX261" s="104"/>
      <c r="AY261" s="104"/>
      <c r="AZ261" s="104"/>
      <c r="BA261" s="104"/>
      <c r="BB261" s="104"/>
      <c r="BC261" s="104"/>
      <c r="BD261" s="104"/>
      <c r="BE261" s="104"/>
      <c r="BF261" s="104"/>
      <c r="BG261" s="104"/>
      <c r="BH261" s="104"/>
      <c r="BI261" s="104"/>
      <c r="BJ261" s="104"/>
      <c r="BK261" s="104"/>
      <c r="BL261" s="105"/>
    </row>
    <row r="262" spans="7:64" s="91" customFormat="1" ht="14.25">
      <c r="G262" s="98"/>
      <c r="H262" s="98"/>
      <c r="I262" s="98"/>
      <c r="J262" s="98"/>
      <c r="K262" s="98"/>
      <c r="L262" s="103"/>
      <c r="M262" s="104"/>
      <c r="N262" s="104"/>
      <c r="O262" s="104"/>
      <c r="P262" s="104"/>
      <c r="Q262" s="103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04"/>
      <c r="AU262" s="104"/>
      <c r="AV262" s="104"/>
      <c r="AW262" s="104"/>
      <c r="AX262" s="104"/>
      <c r="AY262" s="104"/>
      <c r="AZ262" s="104"/>
      <c r="BA262" s="104"/>
      <c r="BB262" s="104"/>
      <c r="BC262" s="104"/>
      <c r="BD262" s="104"/>
      <c r="BE262" s="104"/>
      <c r="BF262" s="104"/>
      <c r="BG262" s="104"/>
      <c r="BH262" s="104"/>
      <c r="BI262" s="104"/>
      <c r="BJ262" s="104"/>
      <c r="BK262" s="104"/>
      <c r="BL262" s="105"/>
    </row>
    <row r="263" spans="7:64" s="91" customFormat="1" ht="15">
      <c r="G263" s="98"/>
      <c r="H263" s="98"/>
      <c r="I263" s="98"/>
      <c r="J263" s="98"/>
      <c r="K263" s="98"/>
      <c r="L263" s="25"/>
      <c r="M263" s="25"/>
      <c r="N263" s="25"/>
      <c r="O263" s="25"/>
      <c r="P263" s="25"/>
      <c r="Q263" s="106"/>
      <c r="R263" s="106"/>
      <c r="S263" s="106"/>
      <c r="T263" s="106"/>
      <c r="U263" s="106"/>
      <c r="V263" s="106"/>
      <c r="W263" s="106"/>
      <c r="X263" s="106"/>
      <c r="Y263" s="106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7"/>
      <c r="AZ263" s="107"/>
      <c r="BA263" s="107"/>
      <c r="BB263" s="107"/>
      <c r="BC263" s="107"/>
      <c r="BD263" s="107"/>
      <c r="BE263" s="107"/>
      <c r="BF263" s="107"/>
      <c r="BG263" s="107"/>
      <c r="BH263" s="107"/>
      <c r="BI263" s="107"/>
      <c r="BJ263" s="107"/>
      <c r="BK263" s="107"/>
      <c r="BL263" s="107"/>
    </row>
    <row r="264" spans="7:64" s="91" customFormat="1" ht="15.75">
      <c r="G264" s="108"/>
      <c r="H264" s="109"/>
      <c r="I264" s="109"/>
      <c r="J264" s="109"/>
      <c r="K264" s="10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4"/>
      <c r="BD264" s="94"/>
      <c r="BE264" s="94"/>
      <c r="BF264" s="94"/>
      <c r="BG264" s="94"/>
      <c r="BH264" s="94"/>
      <c r="BI264" s="94"/>
      <c r="BJ264" s="94"/>
      <c r="BK264" s="94"/>
      <c r="BL264" s="94"/>
    </row>
    <row r="265" spans="7:65" s="91" customFormat="1" ht="12.75">
      <c r="G265" s="110"/>
      <c r="H265" s="1699"/>
      <c r="I265" s="1699"/>
      <c r="J265" s="1699"/>
      <c r="K265" s="1699"/>
      <c r="L265" s="1699"/>
      <c r="M265" s="1699"/>
      <c r="N265" s="1699"/>
      <c r="O265" s="1699"/>
      <c r="P265" s="1699"/>
      <c r="Q265" s="1699"/>
      <c r="R265" s="1699"/>
      <c r="S265" s="1699"/>
      <c r="T265" s="1699"/>
      <c r="U265" s="1700"/>
      <c r="V265" s="1700"/>
      <c r="W265" s="1700"/>
      <c r="X265" s="1700"/>
      <c r="Y265" s="1700"/>
      <c r="Z265" s="1700"/>
      <c r="AA265" s="1700"/>
      <c r="AB265" s="1700"/>
      <c r="AC265" s="1700"/>
      <c r="AD265" s="1700"/>
      <c r="AE265" s="1700"/>
      <c r="AF265" s="1700"/>
      <c r="AG265" s="1700"/>
      <c r="AH265" s="1700"/>
      <c r="AI265" s="1700"/>
      <c r="AJ265" s="1700"/>
      <c r="AK265" s="1700"/>
      <c r="AL265" s="1700"/>
      <c r="AM265" s="1700"/>
      <c r="AN265" s="1700"/>
      <c r="AO265" s="1700"/>
      <c r="AP265" s="1700"/>
      <c r="AQ265" s="1700"/>
      <c r="AR265" s="1700"/>
      <c r="AS265" s="1700"/>
      <c r="AT265" s="1700"/>
      <c r="AU265" s="1700"/>
      <c r="AV265" s="1700"/>
      <c r="AW265" s="1700"/>
      <c r="AX265" s="1700"/>
      <c r="AY265" s="1700"/>
      <c r="AZ265" s="1700"/>
      <c r="BA265" s="1700"/>
      <c r="BB265" s="1700"/>
      <c r="BC265" s="1700"/>
      <c r="BD265" s="1700"/>
      <c r="BE265" s="1700"/>
      <c r="BF265" s="1700"/>
      <c r="BG265" s="1700"/>
      <c r="BH265" s="1700"/>
      <c r="BI265" s="1700"/>
      <c r="BJ265" s="1700"/>
      <c r="BK265" s="1700"/>
      <c r="BL265" s="1700"/>
      <c r="BM265" s="1700"/>
    </row>
    <row r="266" spans="7:67" s="91" customFormat="1" ht="12.75">
      <c r="G266" s="110"/>
      <c r="H266" s="1699"/>
      <c r="I266" s="1699"/>
      <c r="J266" s="1699"/>
      <c r="K266" s="1699"/>
      <c r="L266" s="1699"/>
      <c r="M266" s="1699"/>
      <c r="N266" s="1699"/>
      <c r="O266" s="1699"/>
      <c r="P266" s="1699"/>
      <c r="Q266" s="1699"/>
      <c r="R266" s="1699"/>
      <c r="S266" s="1699"/>
      <c r="T266" s="1699"/>
      <c r="U266" s="1693"/>
      <c r="V266" s="1693"/>
      <c r="W266" s="1694"/>
      <c r="X266" s="1694"/>
      <c r="Y266" s="1693"/>
      <c r="Z266" s="1693"/>
      <c r="AA266" s="1693"/>
      <c r="AB266" s="1693"/>
      <c r="AC266" s="1694"/>
      <c r="AD266" s="1694"/>
      <c r="AE266" s="1695"/>
      <c r="AF266" s="1696"/>
      <c r="AG266" s="1696"/>
      <c r="AH266" s="1696"/>
      <c r="AI266" s="1696"/>
      <c r="AJ266" s="1696"/>
      <c r="AK266" s="1696"/>
      <c r="AL266" s="1696"/>
      <c r="AM266" s="1694"/>
      <c r="AN266" s="1694"/>
      <c r="AO266" s="1693"/>
      <c r="AP266" s="1693"/>
      <c r="AQ266" s="1694"/>
      <c r="AR266" s="1694"/>
      <c r="AS266" s="1698"/>
      <c r="AT266" s="1696"/>
      <c r="AU266" s="1696"/>
      <c r="AV266" s="1696"/>
      <c r="AW266" s="1694"/>
      <c r="AX266" s="1694"/>
      <c r="AY266" s="1695"/>
      <c r="AZ266" s="1695"/>
      <c r="BA266" s="1695"/>
      <c r="BB266" s="1695"/>
      <c r="BC266" s="1695"/>
      <c r="BD266" s="1695"/>
      <c r="BE266" s="1695"/>
      <c r="BF266" s="1695"/>
      <c r="BG266" s="1697"/>
      <c r="BH266" s="1697"/>
      <c r="BI266" s="1792"/>
      <c r="BJ266" s="1792"/>
      <c r="BK266" s="1697"/>
      <c r="BL266" s="1697"/>
      <c r="BM266" s="21"/>
      <c r="BN266" s="21"/>
      <c r="BO266" s="21"/>
    </row>
    <row r="267" spans="7:67" s="91" customFormat="1" ht="13.5" customHeight="1">
      <c r="G267" s="110"/>
      <c r="H267" s="1699"/>
      <c r="I267" s="1699"/>
      <c r="J267" s="1699"/>
      <c r="K267" s="1699"/>
      <c r="L267" s="1699"/>
      <c r="M267" s="1699"/>
      <c r="N267" s="1699"/>
      <c r="O267" s="1699"/>
      <c r="P267" s="1699"/>
      <c r="Q267" s="1699"/>
      <c r="R267" s="1699"/>
      <c r="S267" s="1699"/>
      <c r="T267" s="1699"/>
      <c r="U267" s="1693"/>
      <c r="V267" s="1693"/>
      <c r="W267" s="1694"/>
      <c r="X267" s="1694"/>
      <c r="Y267" s="1693"/>
      <c r="Z267" s="1693"/>
      <c r="AA267" s="1693"/>
      <c r="AB267" s="1693"/>
      <c r="AC267" s="1694"/>
      <c r="AD267" s="1694"/>
      <c r="AE267" s="1694"/>
      <c r="AF267" s="1694"/>
      <c r="AG267" s="1695"/>
      <c r="AH267" s="1696"/>
      <c r="AI267" s="1696"/>
      <c r="AJ267" s="1696"/>
      <c r="AK267" s="1696"/>
      <c r="AL267" s="1696"/>
      <c r="AM267" s="1694"/>
      <c r="AN267" s="1694"/>
      <c r="AO267" s="1693"/>
      <c r="AP267" s="1693"/>
      <c r="AQ267" s="1694"/>
      <c r="AR267" s="1694"/>
      <c r="AS267" s="1696"/>
      <c r="AT267" s="1696"/>
      <c r="AU267" s="1696"/>
      <c r="AV267" s="1696"/>
      <c r="AW267" s="1694"/>
      <c r="AX267" s="1694"/>
      <c r="AY267" s="1694"/>
      <c r="AZ267" s="1694"/>
      <c r="BA267" s="1695"/>
      <c r="BB267" s="1695"/>
      <c r="BC267" s="1695"/>
      <c r="BD267" s="1695"/>
      <c r="BE267" s="1695"/>
      <c r="BF267" s="1695"/>
      <c r="BG267" s="1697"/>
      <c r="BH267" s="1697"/>
      <c r="BI267" s="1792"/>
      <c r="BJ267" s="1792"/>
      <c r="BK267" s="1697"/>
      <c r="BL267" s="1697"/>
      <c r="BM267" s="1714"/>
      <c r="BN267" s="21"/>
      <c r="BO267" s="21"/>
    </row>
    <row r="268" spans="7:67" s="91" customFormat="1" ht="12.75" customHeight="1">
      <c r="G268" s="110"/>
      <c r="H268" s="1699"/>
      <c r="I268" s="1699"/>
      <c r="J268" s="1699"/>
      <c r="K268" s="1699"/>
      <c r="L268" s="1699"/>
      <c r="M268" s="1699"/>
      <c r="N268" s="1699"/>
      <c r="O268" s="1699"/>
      <c r="P268" s="1699"/>
      <c r="Q268" s="1699"/>
      <c r="R268" s="1699"/>
      <c r="S268" s="1699"/>
      <c r="T268" s="1699"/>
      <c r="U268" s="1693"/>
      <c r="V268" s="1693"/>
      <c r="W268" s="1694"/>
      <c r="X268" s="1694"/>
      <c r="Y268" s="1693"/>
      <c r="Z268" s="1693"/>
      <c r="AA268" s="1693"/>
      <c r="AB268" s="1693"/>
      <c r="AC268" s="1694"/>
      <c r="AD268" s="1694"/>
      <c r="AE268" s="1694"/>
      <c r="AF268" s="1694"/>
      <c r="AG268" s="1693"/>
      <c r="AH268" s="1693"/>
      <c r="AI268" s="1693"/>
      <c r="AJ268" s="1693"/>
      <c r="AK268" s="1693"/>
      <c r="AL268" s="1693"/>
      <c r="AM268" s="1694"/>
      <c r="AN268" s="1694"/>
      <c r="AO268" s="1693"/>
      <c r="AP268" s="1693"/>
      <c r="AQ268" s="1694"/>
      <c r="AR268" s="1694"/>
      <c r="AS268" s="1691"/>
      <c r="AT268" s="1692"/>
      <c r="AU268" s="1691"/>
      <c r="AV268" s="1692"/>
      <c r="AW268" s="1694"/>
      <c r="AX268" s="1694"/>
      <c r="AY268" s="1694"/>
      <c r="AZ268" s="1694"/>
      <c r="BA268" s="1693"/>
      <c r="BB268" s="1693"/>
      <c r="BC268" s="1693"/>
      <c r="BD268" s="1693"/>
      <c r="BE268" s="1693"/>
      <c r="BF268" s="1693"/>
      <c r="BG268" s="1697"/>
      <c r="BH268" s="1697"/>
      <c r="BI268" s="1792"/>
      <c r="BJ268" s="1792"/>
      <c r="BK268" s="1697"/>
      <c r="BL268" s="1697"/>
      <c r="BM268" s="1714"/>
      <c r="BN268" s="113"/>
      <c r="BO268" s="21"/>
    </row>
    <row r="269" spans="7:67" s="91" customFormat="1" ht="12.75" customHeight="1">
      <c r="G269" s="110"/>
      <c r="H269" s="1699"/>
      <c r="I269" s="1699"/>
      <c r="J269" s="1699"/>
      <c r="K269" s="1699"/>
      <c r="L269" s="1699"/>
      <c r="M269" s="1699"/>
      <c r="N269" s="1699"/>
      <c r="O269" s="1699"/>
      <c r="P269" s="1699"/>
      <c r="Q269" s="1699"/>
      <c r="R269" s="1699"/>
      <c r="S269" s="1699"/>
      <c r="T269" s="1699"/>
      <c r="U269" s="1693"/>
      <c r="V269" s="1693"/>
      <c r="W269" s="1694"/>
      <c r="X269" s="1694"/>
      <c r="Y269" s="1693"/>
      <c r="Z269" s="1693"/>
      <c r="AA269" s="1693"/>
      <c r="AB269" s="1693"/>
      <c r="AC269" s="1694"/>
      <c r="AD269" s="1694"/>
      <c r="AE269" s="1694"/>
      <c r="AF269" s="1694"/>
      <c r="AG269" s="1693"/>
      <c r="AH269" s="1693"/>
      <c r="AI269" s="1693"/>
      <c r="AJ269" s="1693"/>
      <c r="AK269" s="1693"/>
      <c r="AL269" s="1693"/>
      <c r="AM269" s="1694"/>
      <c r="AN269" s="1694"/>
      <c r="AO269" s="1693"/>
      <c r="AP269" s="1693"/>
      <c r="AQ269" s="1694"/>
      <c r="AR269" s="1694"/>
      <c r="AS269" s="1692"/>
      <c r="AT269" s="1692"/>
      <c r="AU269" s="1692"/>
      <c r="AV269" s="1692"/>
      <c r="AW269" s="1694"/>
      <c r="AX269" s="1694"/>
      <c r="AY269" s="1694"/>
      <c r="AZ269" s="1694"/>
      <c r="BA269" s="1693"/>
      <c r="BB269" s="1693"/>
      <c r="BC269" s="1693"/>
      <c r="BD269" s="1693"/>
      <c r="BE269" s="1693"/>
      <c r="BF269" s="1693"/>
      <c r="BG269" s="1697"/>
      <c r="BH269" s="1697"/>
      <c r="BI269" s="1792"/>
      <c r="BJ269" s="1792"/>
      <c r="BK269" s="1697"/>
      <c r="BL269" s="1697"/>
      <c r="BM269" s="1714"/>
      <c r="BN269" s="21"/>
      <c r="BO269" s="21"/>
    </row>
    <row r="270" spans="7:67" s="91" customFormat="1" ht="12.75">
      <c r="G270" s="90"/>
      <c r="H270" s="1667"/>
      <c r="I270" s="1667"/>
      <c r="J270" s="1667"/>
      <c r="K270" s="1667"/>
      <c r="L270" s="1667"/>
      <c r="M270" s="1667"/>
      <c r="N270" s="1667"/>
      <c r="O270" s="1667"/>
      <c r="P270" s="1667"/>
      <c r="Q270" s="1667"/>
      <c r="R270" s="1667"/>
      <c r="S270" s="1667"/>
      <c r="T270" s="1667"/>
      <c r="U270" s="1689"/>
      <c r="V270" s="1689"/>
      <c r="W270" s="1689"/>
      <c r="X270" s="1689"/>
      <c r="Y270" s="1689"/>
      <c r="Z270" s="1689"/>
      <c r="AA270" s="1689"/>
      <c r="AB270" s="1689"/>
      <c r="AC270" s="1689"/>
      <c r="AD270" s="1689"/>
      <c r="AE270" s="1689"/>
      <c r="AF270" s="1689"/>
      <c r="AG270" s="1689"/>
      <c r="AH270" s="1689"/>
      <c r="AI270" s="1689"/>
      <c r="AJ270" s="1689"/>
      <c r="AK270" s="1689"/>
      <c r="AL270" s="1689"/>
      <c r="AM270" s="1689"/>
      <c r="AN270" s="1689"/>
      <c r="AO270" s="1689"/>
      <c r="AP270" s="1689"/>
      <c r="AQ270" s="1689"/>
      <c r="AR270" s="1689"/>
      <c r="AS270" s="1689"/>
      <c r="AT270" s="1689"/>
      <c r="AU270" s="1689"/>
      <c r="AV270" s="1689"/>
      <c r="AW270" s="1689"/>
      <c r="AX270" s="1689"/>
      <c r="AY270" s="1689"/>
      <c r="AZ270" s="1689"/>
      <c r="BA270" s="1689"/>
      <c r="BB270" s="1689"/>
      <c r="BC270" s="1689"/>
      <c r="BD270" s="1689"/>
      <c r="BE270" s="1689"/>
      <c r="BF270" s="1689"/>
      <c r="BG270" s="1689"/>
      <c r="BH270" s="1689"/>
      <c r="BI270" s="1689"/>
      <c r="BJ270" s="1689"/>
      <c r="BK270" s="1689"/>
      <c r="BL270" s="1689"/>
      <c r="BM270" s="112"/>
      <c r="BN270" s="113"/>
      <c r="BO270" s="113"/>
    </row>
    <row r="271" spans="7:67" s="91" customFormat="1" ht="12.75">
      <c r="G271" s="90"/>
      <c r="H271" s="1667"/>
      <c r="I271" s="1667"/>
      <c r="J271" s="1667"/>
      <c r="K271" s="1667"/>
      <c r="L271" s="1667"/>
      <c r="M271" s="1667"/>
      <c r="N271" s="1667"/>
      <c r="O271" s="1667"/>
      <c r="P271" s="1667"/>
      <c r="Q271" s="1667"/>
      <c r="R271" s="1667"/>
      <c r="S271" s="1667"/>
      <c r="T271" s="1667"/>
      <c r="U271" s="1689"/>
      <c r="V271" s="1689"/>
      <c r="W271" s="1689"/>
      <c r="X271" s="1689"/>
      <c r="Y271" s="1689"/>
      <c r="Z271" s="1689"/>
      <c r="AA271" s="1689"/>
      <c r="AB271" s="1689"/>
      <c r="AC271" s="1689"/>
      <c r="AD271" s="1689"/>
      <c r="AE271" s="1689"/>
      <c r="AF271" s="1689"/>
      <c r="AG271" s="1689"/>
      <c r="AH271" s="1689"/>
      <c r="AI271" s="1689"/>
      <c r="AJ271" s="1689"/>
      <c r="AK271" s="1689"/>
      <c r="AL271" s="1689"/>
      <c r="AM271" s="1689"/>
      <c r="AN271" s="1689"/>
      <c r="AO271" s="1689"/>
      <c r="AP271" s="1689"/>
      <c r="AQ271" s="1689"/>
      <c r="AR271" s="1689"/>
      <c r="AS271" s="1689"/>
      <c r="AT271" s="1689"/>
      <c r="AU271" s="1689"/>
      <c r="AV271" s="1689"/>
      <c r="AW271" s="1689"/>
      <c r="AX271" s="1689"/>
      <c r="AY271" s="1689"/>
      <c r="AZ271" s="1689"/>
      <c r="BA271" s="1689"/>
      <c r="BB271" s="1689"/>
      <c r="BC271" s="1689"/>
      <c r="BD271" s="1689"/>
      <c r="BE271" s="1689"/>
      <c r="BF271" s="1689"/>
      <c r="BG271" s="1689"/>
      <c r="BH271" s="1689"/>
      <c r="BI271" s="1689"/>
      <c r="BJ271" s="1689"/>
      <c r="BK271" s="1689"/>
      <c r="BL271" s="1689"/>
      <c r="BM271" s="103"/>
      <c r="BN271" s="116"/>
      <c r="BO271" s="116"/>
    </row>
    <row r="272" spans="7:67" s="91" customFormat="1" ht="12.75">
      <c r="G272" s="90"/>
      <c r="H272" s="1667"/>
      <c r="I272" s="1667"/>
      <c r="J272" s="1667"/>
      <c r="K272" s="1667"/>
      <c r="L272" s="1667"/>
      <c r="M272" s="1667"/>
      <c r="N272" s="1667"/>
      <c r="O272" s="1667"/>
      <c r="P272" s="1667"/>
      <c r="Q272" s="1667"/>
      <c r="R272" s="1667"/>
      <c r="S272" s="1667"/>
      <c r="T272" s="1667"/>
      <c r="U272" s="1689"/>
      <c r="V272" s="1689"/>
      <c r="W272" s="1689"/>
      <c r="X272" s="1689"/>
      <c r="Y272" s="1689"/>
      <c r="Z272" s="1689"/>
      <c r="AA272" s="1689"/>
      <c r="AB272" s="1689"/>
      <c r="AC272" s="1689"/>
      <c r="AD272" s="1689"/>
      <c r="AE272" s="1689"/>
      <c r="AF272" s="1689"/>
      <c r="AG272" s="1689"/>
      <c r="AH272" s="1689"/>
      <c r="AI272" s="1689"/>
      <c r="AJ272" s="1689"/>
      <c r="AK272" s="1689"/>
      <c r="AL272" s="1689"/>
      <c r="AM272" s="1689"/>
      <c r="AN272" s="1689"/>
      <c r="AO272" s="1689"/>
      <c r="AP272" s="1689"/>
      <c r="AQ272" s="1689"/>
      <c r="AR272" s="1689"/>
      <c r="AS272" s="1689"/>
      <c r="AT272" s="1689"/>
      <c r="AU272" s="1689"/>
      <c r="AV272" s="1689"/>
      <c r="AW272" s="1689"/>
      <c r="AX272" s="1689"/>
      <c r="AY272" s="1689"/>
      <c r="AZ272" s="1689"/>
      <c r="BA272" s="1689"/>
      <c r="BB272" s="1689"/>
      <c r="BC272" s="1689"/>
      <c r="BD272" s="1689"/>
      <c r="BE272" s="1689"/>
      <c r="BF272" s="1689"/>
      <c r="BG272" s="1689"/>
      <c r="BH272" s="1689"/>
      <c r="BI272" s="1689"/>
      <c r="BJ272" s="1689"/>
      <c r="BK272" s="1689"/>
      <c r="BL272" s="1689"/>
      <c r="BM272" s="103"/>
      <c r="BN272" s="116"/>
      <c r="BO272" s="116"/>
    </row>
    <row r="273" spans="7:67" s="91" customFormat="1" ht="12.75">
      <c r="G273" s="90"/>
      <c r="H273" s="1667"/>
      <c r="I273" s="1667"/>
      <c r="J273" s="1667"/>
      <c r="K273" s="1667"/>
      <c r="L273" s="1667"/>
      <c r="M273" s="1667"/>
      <c r="N273" s="1667"/>
      <c r="O273" s="1667"/>
      <c r="P273" s="1667"/>
      <c r="Q273" s="1667"/>
      <c r="R273" s="1667"/>
      <c r="S273" s="1667"/>
      <c r="T273" s="1667"/>
      <c r="U273" s="1689"/>
      <c r="V273" s="1689"/>
      <c r="W273" s="1689"/>
      <c r="X273" s="1689"/>
      <c r="Y273" s="1689"/>
      <c r="Z273" s="1689"/>
      <c r="AA273" s="1689"/>
      <c r="AB273" s="1689"/>
      <c r="AC273" s="1689"/>
      <c r="AD273" s="1689"/>
      <c r="AE273" s="1689"/>
      <c r="AF273" s="1689"/>
      <c r="AG273" s="1689"/>
      <c r="AH273" s="1689"/>
      <c r="AI273" s="1689"/>
      <c r="AJ273" s="1689"/>
      <c r="AK273" s="1689"/>
      <c r="AL273" s="1689"/>
      <c r="AM273" s="1689"/>
      <c r="AN273" s="1689"/>
      <c r="AO273" s="1689"/>
      <c r="AP273" s="1689"/>
      <c r="AQ273" s="1689"/>
      <c r="AR273" s="1689"/>
      <c r="AS273" s="1689"/>
      <c r="AT273" s="1689"/>
      <c r="AU273" s="1689"/>
      <c r="AV273" s="1689"/>
      <c r="AW273" s="1689"/>
      <c r="AX273" s="1689"/>
      <c r="AY273" s="1689"/>
      <c r="AZ273" s="1689"/>
      <c r="BA273" s="1689"/>
      <c r="BB273" s="1689"/>
      <c r="BC273" s="1689"/>
      <c r="BD273" s="1689"/>
      <c r="BE273" s="1689"/>
      <c r="BF273" s="1689"/>
      <c r="BG273" s="1689"/>
      <c r="BH273" s="1689"/>
      <c r="BI273" s="1689"/>
      <c r="BJ273" s="1689"/>
      <c r="BK273" s="1689"/>
      <c r="BL273" s="1689"/>
      <c r="BM273" s="103"/>
      <c r="BN273" s="116"/>
      <c r="BO273" s="116"/>
    </row>
    <row r="274" spans="7:67" s="91" customFormat="1" ht="12.75">
      <c r="G274" s="90"/>
      <c r="H274" s="1667"/>
      <c r="I274" s="1667"/>
      <c r="J274" s="1667"/>
      <c r="K274" s="1667"/>
      <c r="L274" s="1667"/>
      <c r="M274" s="1667"/>
      <c r="N274" s="1667"/>
      <c r="O274" s="1667"/>
      <c r="P274" s="1667"/>
      <c r="Q274" s="1667"/>
      <c r="R274" s="1667"/>
      <c r="S274" s="1667"/>
      <c r="T274" s="1667"/>
      <c r="U274" s="1689"/>
      <c r="V274" s="1689"/>
      <c r="W274" s="1689"/>
      <c r="X274" s="1689"/>
      <c r="Y274" s="1689"/>
      <c r="Z274" s="1689"/>
      <c r="AA274" s="1689"/>
      <c r="AB274" s="1689"/>
      <c r="AC274" s="1689"/>
      <c r="AD274" s="1689"/>
      <c r="AE274" s="1689"/>
      <c r="AF274" s="1689"/>
      <c r="AG274" s="1689"/>
      <c r="AH274" s="1689"/>
      <c r="AI274" s="1689"/>
      <c r="AJ274" s="1689"/>
      <c r="AK274" s="1689"/>
      <c r="AL274" s="1689"/>
      <c r="AM274" s="1689"/>
      <c r="AN274" s="1689"/>
      <c r="AO274" s="1689"/>
      <c r="AP274" s="1689"/>
      <c r="AQ274" s="1689"/>
      <c r="AR274" s="1689"/>
      <c r="AS274" s="1689"/>
      <c r="AT274" s="1689"/>
      <c r="AU274" s="1689"/>
      <c r="AV274" s="1689"/>
      <c r="AW274" s="1689"/>
      <c r="AX274" s="1689"/>
      <c r="AY274" s="1689"/>
      <c r="AZ274" s="1689"/>
      <c r="BA274" s="1689"/>
      <c r="BB274" s="1689"/>
      <c r="BC274" s="1689"/>
      <c r="BD274" s="1689"/>
      <c r="BE274" s="1689"/>
      <c r="BF274" s="1689"/>
      <c r="BG274" s="1689"/>
      <c r="BH274" s="1689"/>
      <c r="BI274" s="1689"/>
      <c r="BJ274" s="1689"/>
      <c r="BK274" s="1689"/>
      <c r="BL274" s="1689"/>
      <c r="BM274" s="103"/>
      <c r="BN274" s="116"/>
      <c r="BO274" s="116"/>
    </row>
    <row r="275" spans="7:67" s="91" customFormat="1" ht="12.75">
      <c r="G275" s="90"/>
      <c r="H275" s="1667"/>
      <c r="I275" s="1667"/>
      <c r="J275" s="1667"/>
      <c r="K275" s="1667"/>
      <c r="L275" s="1667"/>
      <c r="M275" s="1667"/>
      <c r="N275" s="1667"/>
      <c r="O275" s="1667"/>
      <c r="P275" s="1667"/>
      <c r="Q275" s="1667"/>
      <c r="R275" s="1667"/>
      <c r="S275" s="1667"/>
      <c r="T275" s="1667"/>
      <c r="U275" s="1689"/>
      <c r="V275" s="1689"/>
      <c r="W275" s="1689"/>
      <c r="X275" s="1689"/>
      <c r="Y275" s="1689"/>
      <c r="Z275" s="1689"/>
      <c r="AA275" s="1689"/>
      <c r="AB275" s="1689"/>
      <c r="AC275" s="1689"/>
      <c r="AD275" s="1689"/>
      <c r="AE275" s="1689"/>
      <c r="AF275" s="1689"/>
      <c r="AG275" s="1689"/>
      <c r="AH275" s="1689"/>
      <c r="AI275" s="1689"/>
      <c r="AJ275" s="1689"/>
      <c r="AK275" s="1689"/>
      <c r="AL275" s="1689"/>
      <c r="AM275" s="1689"/>
      <c r="AN275" s="1689"/>
      <c r="AO275" s="1689"/>
      <c r="AP275" s="1689"/>
      <c r="AQ275" s="1689"/>
      <c r="AR275" s="1689"/>
      <c r="AS275" s="1689"/>
      <c r="AT275" s="1689"/>
      <c r="AU275" s="1689"/>
      <c r="AV275" s="1689"/>
      <c r="AW275" s="1689"/>
      <c r="AX275" s="1689"/>
      <c r="AY275" s="1689"/>
      <c r="AZ275" s="1689"/>
      <c r="BA275" s="1689"/>
      <c r="BB275" s="1689"/>
      <c r="BC275" s="1689"/>
      <c r="BD275" s="1689"/>
      <c r="BE275" s="1689"/>
      <c r="BF275" s="1689"/>
      <c r="BG275" s="1689"/>
      <c r="BH275" s="1689"/>
      <c r="BI275" s="1689"/>
      <c r="BJ275" s="1689"/>
      <c r="BK275" s="1689"/>
      <c r="BL275" s="1689"/>
      <c r="BM275" s="103"/>
      <c r="BN275" s="116"/>
      <c r="BO275" s="116"/>
    </row>
    <row r="276" spans="7:67" s="91" customFormat="1" ht="12.75">
      <c r="G276" s="90"/>
      <c r="H276" s="1667"/>
      <c r="I276" s="1667"/>
      <c r="J276" s="1667"/>
      <c r="K276" s="1667"/>
      <c r="L276" s="1667"/>
      <c r="M276" s="1667"/>
      <c r="N276" s="1667"/>
      <c r="O276" s="1667"/>
      <c r="P276" s="1667"/>
      <c r="Q276" s="1667"/>
      <c r="R276" s="1667"/>
      <c r="S276" s="1667"/>
      <c r="T276" s="1667"/>
      <c r="U276" s="1689"/>
      <c r="V276" s="1689"/>
      <c r="W276" s="1689"/>
      <c r="X276" s="1689"/>
      <c r="Y276" s="1689"/>
      <c r="Z276" s="1689"/>
      <c r="AA276" s="1689"/>
      <c r="AB276" s="1689"/>
      <c r="AC276" s="1689"/>
      <c r="AD276" s="1689"/>
      <c r="AE276" s="1689"/>
      <c r="AF276" s="1689"/>
      <c r="AG276" s="1689"/>
      <c r="AH276" s="1689"/>
      <c r="AI276" s="1689"/>
      <c r="AJ276" s="1689"/>
      <c r="AK276" s="1689"/>
      <c r="AL276" s="1689"/>
      <c r="AM276" s="1689"/>
      <c r="AN276" s="1689"/>
      <c r="AO276" s="1689"/>
      <c r="AP276" s="1689"/>
      <c r="AQ276" s="1689"/>
      <c r="AR276" s="1689"/>
      <c r="AS276" s="1689"/>
      <c r="AT276" s="1689"/>
      <c r="AU276" s="1689"/>
      <c r="AV276" s="1689"/>
      <c r="AW276" s="1689"/>
      <c r="AX276" s="1689"/>
      <c r="AY276" s="1689"/>
      <c r="AZ276" s="1689"/>
      <c r="BA276" s="1689"/>
      <c r="BB276" s="1689"/>
      <c r="BC276" s="1689"/>
      <c r="BD276" s="1689"/>
      <c r="BE276" s="1689"/>
      <c r="BF276" s="1689"/>
      <c r="BG276" s="1689"/>
      <c r="BH276" s="1689"/>
      <c r="BI276" s="1689"/>
      <c r="BJ276" s="1689"/>
      <c r="BK276" s="1689"/>
      <c r="BL276" s="1689"/>
      <c r="BM276" s="103"/>
      <c r="BN276" s="116"/>
      <c r="BO276" s="116"/>
    </row>
    <row r="277" spans="7:67" s="91" customFormat="1" ht="12.75">
      <c r="G277" s="90"/>
      <c r="H277" s="1667"/>
      <c r="I277" s="1667"/>
      <c r="J277" s="1667"/>
      <c r="K277" s="1667"/>
      <c r="L277" s="1667"/>
      <c r="M277" s="1667"/>
      <c r="N277" s="1667"/>
      <c r="O277" s="1667"/>
      <c r="P277" s="1667"/>
      <c r="Q277" s="1667"/>
      <c r="R277" s="1667"/>
      <c r="S277" s="1667"/>
      <c r="T277" s="1667"/>
      <c r="U277" s="1689"/>
      <c r="V277" s="1689"/>
      <c r="W277" s="1689"/>
      <c r="X277" s="1689"/>
      <c r="Y277" s="1689"/>
      <c r="Z277" s="1689"/>
      <c r="AA277" s="1689"/>
      <c r="AB277" s="1689"/>
      <c r="AC277" s="1689"/>
      <c r="AD277" s="1689"/>
      <c r="AE277" s="1689"/>
      <c r="AF277" s="1689"/>
      <c r="AG277" s="1689"/>
      <c r="AH277" s="1689"/>
      <c r="AI277" s="1689"/>
      <c r="AJ277" s="1689"/>
      <c r="AK277" s="1689"/>
      <c r="AL277" s="1689"/>
      <c r="AM277" s="1689"/>
      <c r="AN277" s="1689"/>
      <c r="AO277" s="1689"/>
      <c r="AP277" s="1689"/>
      <c r="AQ277" s="1689"/>
      <c r="AR277" s="1689"/>
      <c r="AS277" s="1689"/>
      <c r="AT277" s="1689"/>
      <c r="AU277" s="1689"/>
      <c r="AV277" s="1689"/>
      <c r="AW277" s="1689"/>
      <c r="AX277" s="1689"/>
      <c r="AY277" s="1689"/>
      <c r="AZ277" s="1689"/>
      <c r="BA277" s="1689"/>
      <c r="BB277" s="1689"/>
      <c r="BC277" s="1689"/>
      <c r="BD277" s="1689"/>
      <c r="BE277" s="1689"/>
      <c r="BF277" s="1689"/>
      <c r="BG277" s="1689"/>
      <c r="BH277" s="1689"/>
      <c r="BI277" s="1689"/>
      <c r="BJ277" s="1689"/>
      <c r="BK277" s="1689"/>
      <c r="BL277" s="1689"/>
      <c r="BM277" s="103"/>
      <c r="BN277" s="116"/>
      <c r="BO277" s="116"/>
    </row>
    <row r="278" spans="7:65" s="91" customFormat="1" ht="12.75">
      <c r="G278" s="90"/>
      <c r="H278" s="1667"/>
      <c r="I278" s="1667"/>
      <c r="J278" s="1667"/>
      <c r="K278" s="1667"/>
      <c r="L278" s="1667"/>
      <c r="M278" s="1667"/>
      <c r="N278" s="1667"/>
      <c r="O278" s="1667"/>
      <c r="P278" s="1667"/>
      <c r="Q278" s="1667"/>
      <c r="R278" s="1667"/>
      <c r="S278" s="1667"/>
      <c r="T278" s="1667"/>
      <c r="U278" s="1689"/>
      <c r="V278" s="1689"/>
      <c r="W278" s="1689"/>
      <c r="X278" s="1689"/>
      <c r="Y278" s="1689"/>
      <c r="Z278" s="1689"/>
      <c r="AA278" s="1689"/>
      <c r="AB278" s="1689"/>
      <c r="AC278" s="1689"/>
      <c r="AD278" s="1689"/>
      <c r="AE278" s="1689"/>
      <c r="AF278" s="1689"/>
      <c r="AG278" s="1689"/>
      <c r="AH278" s="1689"/>
      <c r="AI278" s="1689"/>
      <c r="AJ278" s="1689"/>
      <c r="AK278" s="1689"/>
      <c r="AL278" s="1689"/>
      <c r="AM278" s="1689"/>
      <c r="AN278" s="1689"/>
      <c r="AO278" s="1689"/>
      <c r="AP278" s="1689"/>
      <c r="AQ278" s="1689"/>
      <c r="AR278" s="1689"/>
      <c r="AS278" s="1689"/>
      <c r="AT278" s="1689"/>
      <c r="AU278" s="1689"/>
      <c r="AV278" s="1689"/>
      <c r="AW278" s="1689"/>
      <c r="AX278" s="1689"/>
      <c r="AY278" s="1689"/>
      <c r="AZ278" s="1689"/>
      <c r="BA278" s="1689"/>
      <c r="BB278" s="1689"/>
      <c r="BC278" s="1689"/>
      <c r="BD278" s="1689"/>
      <c r="BE278" s="1689"/>
      <c r="BF278" s="1689"/>
      <c r="BG278" s="1689"/>
      <c r="BH278" s="1689"/>
      <c r="BI278" s="1689"/>
      <c r="BJ278" s="1689"/>
      <c r="BK278" s="1689"/>
      <c r="BL278" s="1689"/>
      <c r="BM278" s="94"/>
    </row>
    <row r="279" spans="7:65" s="91" customFormat="1" ht="15.75">
      <c r="G279" s="90"/>
      <c r="H279" s="1668"/>
      <c r="I279" s="1668"/>
      <c r="J279" s="1668"/>
      <c r="K279" s="1668"/>
      <c r="L279" s="1668"/>
      <c r="M279" s="1668"/>
      <c r="N279" s="1668"/>
      <c r="O279" s="1668"/>
      <c r="P279" s="1668"/>
      <c r="Q279" s="1668"/>
      <c r="R279" s="1668"/>
      <c r="S279" s="1668"/>
      <c r="T279" s="1668"/>
      <c r="U279" s="1689"/>
      <c r="V279" s="1689"/>
      <c r="W279" s="1689"/>
      <c r="X279" s="1689"/>
      <c r="Y279" s="1689"/>
      <c r="Z279" s="1689"/>
      <c r="AA279" s="1689"/>
      <c r="AB279" s="1689"/>
      <c r="AC279" s="1689"/>
      <c r="AD279" s="1689"/>
      <c r="AE279" s="1689"/>
      <c r="AF279" s="1689"/>
      <c r="AG279" s="1689"/>
      <c r="AH279" s="1689"/>
      <c r="AI279" s="1689"/>
      <c r="AJ279" s="1689"/>
      <c r="AK279" s="1689"/>
      <c r="AL279" s="1689"/>
      <c r="AM279" s="1689"/>
      <c r="AN279" s="1689"/>
      <c r="AO279" s="1689"/>
      <c r="AP279" s="1689"/>
      <c r="AQ279" s="1689"/>
      <c r="AR279" s="1689"/>
      <c r="AS279" s="1689"/>
      <c r="AT279" s="1689"/>
      <c r="AU279" s="1689"/>
      <c r="AV279" s="1689"/>
      <c r="AW279" s="1689"/>
      <c r="AX279" s="1689"/>
      <c r="AY279" s="1689"/>
      <c r="AZ279" s="1689"/>
      <c r="BA279" s="1689"/>
      <c r="BB279" s="1689"/>
      <c r="BC279" s="1689"/>
      <c r="BD279" s="1689"/>
      <c r="BE279" s="1689"/>
      <c r="BF279" s="1689"/>
      <c r="BG279" s="1689"/>
      <c r="BH279" s="1689"/>
      <c r="BI279" s="1689"/>
      <c r="BJ279" s="1689"/>
      <c r="BK279" s="1689"/>
      <c r="BL279" s="1689"/>
      <c r="BM279" s="94"/>
    </row>
    <row r="280" spans="7:65" s="91" customFormat="1" ht="12.75">
      <c r="G280" s="90"/>
      <c r="H280" s="1667"/>
      <c r="I280" s="1667"/>
      <c r="J280" s="1667"/>
      <c r="K280" s="1667"/>
      <c r="L280" s="1667"/>
      <c r="M280" s="1667"/>
      <c r="N280" s="1667"/>
      <c r="O280" s="1667"/>
      <c r="P280" s="1667"/>
      <c r="Q280" s="1667"/>
      <c r="R280" s="1667"/>
      <c r="S280" s="1667"/>
      <c r="T280" s="1667"/>
      <c r="U280" s="1689"/>
      <c r="V280" s="1689"/>
      <c r="W280" s="1689"/>
      <c r="X280" s="1689"/>
      <c r="Y280" s="1689"/>
      <c r="Z280" s="1689"/>
      <c r="AA280" s="1689"/>
      <c r="AB280" s="1689"/>
      <c r="AC280" s="1689"/>
      <c r="AD280" s="1689"/>
      <c r="AE280" s="1689"/>
      <c r="AF280" s="1689"/>
      <c r="AG280" s="1689"/>
      <c r="AH280" s="1689"/>
      <c r="AI280" s="1689"/>
      <c r="AJ280" s="1689"/>
      <c r="AK280" s="1689"/>
      <c r="AL280" s="1689"/>
      <c r="AM280" s="1689"/>
      <c r="AN280" s="1689"/>
      <c r="AO280" s="1689"/>
      <c r="AP280" s="1689"/>
      <c r="AQ280" s="1689"/>
      <c r="AR280" s="1689"/>
      <c r="AS280" s="1689"/>
      <c r="AT280" s="1689"/>
      <c r="AU280" s="1689"/>
      <c r="AV280" s="1689"/>
      <c r="AW280" s="1689"/>
      <c r="AX280" s="1689"/>
      <c r="AY280" s="1689"/>
      <c r="AZ280" s="1689"/>
      <c r="BA280" s="1689"/>
      <c r="BB280" s="1689"/>
      <c r="BC280" s="1689"/>
      <c r="BD280" s="1689"/>
      <c r="BE280" s="1689"/>
      <c r="BF280" s="1689"/>
      <c r="BG280" s="1689"/>
      <c r="BH280" s="1689"/>
      <c r="BI280" s="1689"/>
      <c r="BJ280" s="1689"/>
      <c r="BK280" s="1689"/>
      <c r="BL280" s="1689"/>
      <c r="BM280" s="94"/>
    </row>
    <row r="281" spans="7:65" s="91" customFormat="1" ht="12.75">
      <c r="G281" s="90"/>
      <c r="H281" s="1667"/>
      <c r="I281" s="1667"/>
      <c r="J281" s="1667"/>
      <c r="K281" s="1667"/>
      <c r="L281" s="1667"/>
      <c r="M281" s="1667"/>
      <c r="N281" s="1667"/>
      <c r="O281" s="1667"/>
      <c r="P281" s="1667"/>
      <c r="Q281" s="1667"/>
      <c r="R281" s="1667"/>
      <c r="S281" s="1667"/>
      <c r="T281" s="1667"/>
      <c r="U281" s="1689"/>
      <c r="V281" s="1689"/>
      <c r="W281" s="1689"/>
      <c r="X281" s="1689"/>
      <c r="Y281" s="1689"/>
      <c r="Z281" s="1689"/>
      <c r="AA281" s="1689"/>
      <c r="AB281" s="1689"/>
      <c r="AC281" s="1689"/>
      <c r="AD281" s="1689"/>
      <c r="AE281" s="1689"/>
      <c r="AF281" s="1689"/>
      <c r="AG281" s="1689"/>
      <c r="AH281" s="1689"/>
      <c r="AI281" s="1689"/>
      <c r="AJ281" s="1689"/>
      <c r="AK281" s="1689"/>
      <c r="AL281" s="1689"/>
      <c r="AM281" s="1689"/>
      <c r="AN281" s="1689"/>
      <c r="AO281" s="1689"/>
      <c r="AP281" s="1689"/>
      <c r="AQ281" s="1689"/>
      <c r="AR281" s="1689"/>
      <c r="AS281" s="1689"/>
      <c r="AT281" s="1689"/>
      <c r="AU281" s="1689"/>
      <c r="AV281" s="1689"/>
      <c r="AW281" s="1689"/>
      <c r="AX281" s="1689"/>
      <c r="AY281" s="1689"/>
      <c r="AZ281" s="1689"/>
      <c r="BA281" s="1689"/>
      <c r="BB281" s="1689"/>
      <c r="BC281" s="1689"/>
      <c r="BD281" s="1689"/>
      <c r="BE281" s="1689"/>
      <c r="BF281" s="1689"/>
      <c r="BG281" s="1689"/>
      <c r="BH281" s="1689"/>
      <c r="BI281" s="1689"/>
      <c r="BJ281" s="1689"/>
      <c r="BK281" s="1689"/>
      <c r="BL281" s="1689"/>
      <c r="BM281" s="94"/>
    </row>
    <row r="282" spans="7:65" s="91" customFormat="1" ht="12.75">
      <c r="G282" s="90"/>
      <c r="H282" s="1667"/>
      <c r="I282" s="1667"/>
      <c r="J282" s="1667"/>
      <c r="K282" s="1667"/>
      <c r="L282" s="1667"/>
      <c r="M282" s="1667"/>
      <c r="N282" s="1667"/>
      <c r="O282" s="1667"/>
      <c r="P282" s="1667"/>
      <c r="Q282" s="1667"/>
      <c r="R282" s="1667"/>
      <c r="S282" s="1667"/>
      <c r="T282" s="1667"/>
      <c r="U282" s="1689"/>
      <c r="V282" s="1689"/>
      <c r="W282" s="1689"/>
      <c r="X282" s="1689"/>
      <c r="Y282" s="1689"/>
      <c r="Z282" s="1689"/>
      <c r="AA282" s="1689"/>
      <c r="AB282" s="1689"/>
      <c r="AC282" s="1689"/>
      <c r="AD282" s="1689"/>
      <c r="AE282" s="1689"/>
      <c r="AF282" s="1689"/>
      <c r="AG282" s="1689"/>
      <c r="AH282" s="1689"/>
      <c r="AI282" s="1689"/>
      <c r="AJ282" s="1689"/>
      <c r="AK282" s="1689"/>
      <c r="AL282" s="1689"/>
      <c r="AM282" s="1689"/>
      <c r="AN282" s="1689"/>
      <c r="AO282" s="1689"/>
      <c r="AP282" s="1689"/>
      <c r="AQ282" s="1689"/>
      <c r="AR282" s="1689"/>
      <c r="AS282" s="1689"/>
      <c r="AT282" s="1689"/>
      <c r="AU282" s="1689"/>
      <c r="AV282" s="1689"/>
      <c r="AW282" s="1689"/>
      <c r="AX282" s="1689"/>
      <c r="AY282" s="1689"/>
      <c r="AZ282" s="1689"/>
      <c r="BA282" s="1689"/>
      <c r="BB282" s="1689"/>
      <c r="BC282" s="1689"/>
      <c r="BD282" s="1689"/>
      <c r="BE282" s="1689"/>
      <c r="BF282" s="1689"/>
      <c r="BG282" s="1689"/>
      <c r="BH282" s="1689"/>
      <c r="BI282" s="1689"/>
      <c r="BJ282" s="1689"/>
      <c r="BK282" s="1689"/>
      <c r="BL282" s="1689"/>
      <c r="BM282" s="94"/>
    </row>
    <row r="283" spans="7:65" s="91" customFormat="1" ht="12.75">
      <c r="G283" s="90"/>
      <c r="H283" s="1667"/>
      <c r="I283" s="1667"/>
      <c r="J283" s="1667"/>
      <c r="K283" s="1667"/>
      <c r="L283" s="1667"/>
      <c r="M283" s="1667"/>
      <c r="N283" s="1667"/>
      <c r="O283" s="1667"/>
      <c r="P283" s="1667"/>
      <c r="Q283" s="1667"/>
      <c r="R283" s="1667"/>
      <c r="S283" s="1667"/>
      <c r="T283" s="1667"/>
      <c r="U283" s="1689"/>
      <c r="V283" s="1689"/>
      <c r="W283" s="1689"/>
      <c r="X283" s="1689"/>
      <c r="Y283" s="1689"/>
      <c r="Z283" s="1689"/>
      <c r="AA283" s="1689"/>
      <c r="AB283" s="1689"/>
      <c r="AC283" s="1689"/>
      <c r="AD283" s="1689"/>
      <c r="AE283" s="1689"/>
      <c r="AF283" s="1689"/>
      <c r="AG283" s="1689"/>
      <c r="AH283" s="1689"/>
      <c r="AI283" s="1689"/>
      <c r="AJ283" s="1689"/>
      <c r="AK283" s="1689"/>
      <c r="AL283" s="1689"/>
      <c r="AM283" s="1689"/>
      <c r="AN283" s="1689"/>
      <c r="AO283" s="1689"/>
      <c r="AP283" s="1689"/>
      <c r="AQ283" s="1689"/>
      <c r="AR283" s="1689"/>
      <c r="AS283" s="1689"/>
      <c r="AT283" s="1689"/>
      <c r="AU283" s="1689"/>
      <c r="AV283" s="1689"/>
      <c r="AW283" s="1689"/>
      <c r="AX283" s="1689"/>
      <c r="AY283" s="1689"/>
      <c r="AZ283" s="1689"/>
      <c r="BA283" s="1689"/>
      <c r="BB283" s="1689"/>
      <c r="BC283" s="1689"/>
      <c r="BD283" s="1689"/>
      <c r="BE283" s="1689"/>
      <c r="BF283" s="1689"/>
      <c r="BG283" s="1689"/>
      <c r="BH283" s="1689"/>
      <c r="BI283" s="1689"/>
      <c r="BJ283" s="1689"/>
      <c r="BK283" s="1689"/>
      <c r="BL283" s="1689"/>
      <c r="BM283" s="94"/>
    </row>
    <row r="284" spans="7:65" s="91" customFormat="1" ht="12.75">
      <c r="G284" s="90"/>
      <c r="H284" s="1667"/>
      <c r="I284" s="1667"/>
      <c r="J284" s="1667"/>
      <c r="K284" s="1667"/>
      <c r="L284" s="1667"/>
      <c r="M284" s="1667"/>
      <c r="N284" s="1667"/>
      <c r="O284" s="1667"/>
      <c r="P284" s="1667"/>
      <c r="Q284" s="1667"/>
      <c r="R284" s="1667"/>
      <c r="S284" s="1667"/>
      <c r="T284" s="1667"/>
      <c r="U284" s="1689"/>
      <c r="V284" s="1689"/>
      <c r="W284" s="1689"/>
      <c r="X284" s="1689"/>
      <c r="Y284" s="1689"/>
      <c r="Z284" s="1689"/>
      <c r="AA284" s="1689"/>
      <c r="AB284" s="1689"/>
      <c r="AC284" s="1689"/>
      <c r="AD284" s="1689"/>
      <c r="AE284" s="1689"/>
      <c r="AF284" s="1689"/>
      <c r="AG284" s="1689"/>
      <c r="AH284" s="1689"/>
      <c r="AI284" s="1689"/>
      <c r="AJ284" s="1689"/>
      <c r="AK284" s="1689"/>
      <c r="AL284" s="1689"/>
      <c r="AM284" s="1689"/>
      <c r="AN284" s="1689"/>
      <c r="AO284" s="1689"/>
      <c r="AP284" s="1689"/>
      <c r="AQ284" s="1689"/>
      <c r="AR284" s="1689"/>
      <c r="AS284" s="1689"/>
      <c r="AT284" s="1689"/>
      <c r="AU284" s="1689"/>
      <c r="AV284" s="1689"/>
      <c r="AW284" s="1689"/>
      <c r="AX284" s="1689"/>
      <c r="AY284" s="1689"/>
      <c r="AZ284" s="1689"/>
      <c r="BA284" s="1689"/>
      <c r="BB284" s="1689"/>
      <c r="BC284" s="1689"/>
      <c r="BD284" s="1689"/>
      <c r="BE284" s="1689"/>
      <c r="BF284" s="1689"/>
      <c r="BG284" s="1689"/>
      <c r="BH284" s="1689"/>
      <c r="BI284" s="1689"/>
      <c r="BJ284" s="1689"/>
      <c r="BK284" s="1689"/>
      <c r="BL284" s="1689"/>
      <c r="BM284" s="94"/>
    </row>
    <row r="285" spans="7:65" s="91" customFormat="1" ht="12.75">
      <c r="G285" s="90"/>
      <c r="H285" s="1667"/>
      <c r="I285" s="1667"/>
      <c r="J285" s="1667"/>
      <c r="K285" s="1667"/>
      <c r="L285" s="1667"/>
      <c r="M285" s="1667"/>
      <c r="N285" s="1667"/>
      <c r="O285" s="1667"/>
      <c r="P285" s="1667"/>
      <c r="Q285" s="1667"/>
      <c r="R285" s="1667"/>
      <c r="S285" s="1667"/>
      <c r="T285" s="1667"/>
      <c r="U285" s="1689"/>
      <c r="V285" s="1689"/>
      <c r="W285" s="1689"/>
      <c r="X285" s="1689"/>
      <c r="Y285" s="1689"/>
      <c r="Z285" s="1689"/>
      <c r="AA285" s="1689"/>
      <c r="AB285" s="1689"/>
      <c r="AC285" s="1689"/>
      <c r="AD285" s="1689"/>
      <c r="AE285" s="1689"/>
      <c r="AF285" s="1689"/>
      <c r="AG285" s="1689"/>
      <c r="AH285" s="1689"/>
      <c r="AI285" s="1689"/>
      <c r="AJ285" s="1689"/>
      <c r="AK285" s="1689"/>
      <c r="AL285" s="1689"/>
      <c r="AM285" s="1689"/>
      <c r="AN285" s="1689"/>
      <c r="AO285" s="1689"/>
      <c r="AP285" s="1689"/>
      <c r="AQ285" s="1689"/>
      <c r="AR285" s="1689"/>
      <c r="AS285" s="1689"/>
      <c r="AT285" s="1689"/>
      <c r="AU285" s="1689"/>
      <c r="AV285" s="1689"/>
      <c r="AW285" s="1689"/>
      <c r="AX285" s="1689"/>
      <c r="AY285" s="1689"/>
      <c r="AZ285" s="1689"/>
      <c r="BA285" s="1689"/>
      <c r="BB285" s="1689"/>
      <c r="BC285" s="1689"/>
      <c r="BD285" s="1689"/>
      <c r="BE285" s="1689"/>
      <c r="BF285" s="1689"/>
      <c r="BG285" s="1689"/>
      <c r="BH285" s="1689"/>
      <c r="BI285" s="1689"/>
      <c r="BJ285" s="1689"/>
      <c r="BK285" s="1689"/>
      <c r="BL285" s="1689"/>
      <c r="BM285" s="94"/>
    </row>
    <row r="286" spans="7:65" s="91" customFormat="1" ht="12.75">
      <c r="G286" s="90"/>
      <c r="H286" s="1667"/>
      <c r="I286" s="1667"/>
      <c r="J286" s="1667"/>
      <c r="K286" s="1667"/>
      <c r="L286" s="1667"/>
      <c r="M286" s="1667"/>
      <c r="N286" s="1667"/>
      <c r="O286" s="1667"/>
      <c r="P286" s="1667"/>
      <c r="Q286" s="1667"/>
      <c r="R286" s="1667"/>
      <c r="S286" s="1667"/>
      <c r="T286" s="1667"/>
      <c r="U286" s="1689"/>
      <c r="V286" s="1689"/>
      <c r="W286" s="1689"/>
      <c r="X286" s="1689"/>
      <c r="Y286" s="1689"/>
      <c r="Z286" s="1689"/>
      <c r="AA286" s="1689"/>
      <c r="AB286" s="1689"/>
      <c r="AC286" s="1689"/>
      <c r="AD286" s="1689"/>
      <c r="AE286" s="1689"/>
      <c r="AF286" s="1689"/>
      <c r="AG286" s="1689"/>
      <c r="AH286" s="1689"/>
      <c r="AI286" s="1689"/>
      <c r="AJ286" s="1689"/>
      <c r="AK286" s="1689"/>
      <c r="AL286" s="1689"/>
      <c r="AM286" s="1689"/>
      <c r="AN286" s="1689"/>
      <c r="AO286" s="1689"/>
      <c r="AP286" s="1689"/>
      <c r="AQ286" s="1689"/>
      <c r="AR286" s="1689"/>
      <c r="AS286" s="1689"/>
      <c r="AT286" s="1689"/>
      <c r="AU286" s="1689"/>
      <c r="AV286" s="1689"/>
      <c r="AW286" s="1689"/>
      <c r="AX286" s="1689"/>
      <c r="AY286" s="1689"/>
      <c r="AZ286" s="1689"/>
      <c r="BA286" s="1689"/>
      <c r="BB286" s="1689"/>
      <c r="BC286" s="1689"/>
      <c r="BD286" s="1689"/>
      <c r="BE286" s="1689"/>
      <c r="BF286" s="1689"/>
      <c r="BG286" s="1689"/>
      <c r="BH286" s="1689"/>
      <c r="BI286" s="1689"/>
      <c r="BJ286" s="1689"/>
      <c r="BK286" s="1689"/>
      <c r="BL286" s="1689"/>
      <c r="BM286" s="94"/>
    </row>
    <row r="287" spans="7:65" s="91" customFormat="1" ht="12.75">
      <c r="G287" s="90"/>
      <c r="H287" s="1667"/>
      <c r="I287" s="1667"/>
      <c r="J287" s="1667"/>
      <c r="K287" s="1667"/>
      <c r="L287" s="1667"/>
      <c r="M287" s="1667"/>
      <c r="N287" s="1667"/>
      <c r="O287" s="1667"/>
      <c r="P287" s="1667"/>
      <c r="Q287" s="1667"/>
      <c r="R287" s="1667"/>
      <c r="S287" s="1667"/>
      <c r="T287" s="1667"/>
      <c r="U287" s="1689"/>
      <c r="V287" s="1689"/>
      <c r="W287" s="1689"/>
      <c r="X287" s="1689"/>
      <c r="Y287" s="1689"/>
      <c r="Z287" s="1689"/>
      <c r="AA287" s="1689"/>
      <c r="AB287" s="1689"/>
      <c r="AC287" s="1689"/>
      <c r="AD287" s="1689"/>
      <c r="AE287" s="1689"/>
      <c r="AF287" s="1689"/>
      <c r="AG287" s="1689"/>
      <c r="AH287" s="1689"/>
      <c r="AI287" s="1689"/>
      <c r="AJ287" s="1689"/>
      <c r="AK287" s="1689"/>
      <c r="AL287" s="1689"/>
      <c r="AM287" s="1689"/>
      <c r="AN287" s="1689"/>
      <c r="AO287" s="1689"/>
      <c r="AP287" s="1689"/>
      <c r="AQ287" s="1689"/>
      <c r="AR287" s="1689"/>
      <c r="AS287" s="1689"/>
      <c r="AT287" s="1689"/>
      <c r="AU287" s="1689"/>
      <c r="AV287" s="1689"/>
      <c r="AW287" s="1689"/>
      <c r="AX287" s="1689"/>
      <c r="AY287" s="1689"/>
      <c r="AZ287" s="1689"/>
      <c r="BA287" s="1690"/>
      <c r="BB287" s="1689"/>
      <c r="BC287" s="1689"/>
      <c r="BD287" s="1689"/>
      <c r="BE287" s="1689"/>
      <c r="BF287" s="1689"/>
      <c r="BG287" s="1689"/>
      <c r="BH287" s="1689"/>
      <c r="BI287" s="1689"/>
      <c r="BJ287" s="1689"/>
      <c r="BK287" s="1689"/>
      <c r="BL287" s="1689"/>
      <c r="BM287" s="94"/>
    </row>
    <row r="288" spans="7:65" s="91" customFormat="1" ht="15.75">
      <c r="G288" s="90"/>
      <c r="H288" s="1668"/>
      <c r="I288" s="1668"/>
      <c r="J288" s="1668"/>
      <c r="K288" s="1668"/>
      <c r="L288" s="1668"/>
      <c r="M288" s="1668"/>
      <c r="N288" s="1668"/>
      <c r="O288" s="1668"/>
      <c r="P288" s="1668"/>
      <c r="Q288" s="1668"/>
      <c r="R288" s="1668"/>
      <c r="S288" s="1668"/>
      <c r="T288" s="1668"/>
      <c r="U288" s="1689"/>
      <c r="V288" s="1689"/>
      <c r="W288" s="1689"/>
      <c r="X288" s="1689"/>
      <c r="Y288" s="1689"/>
      <c r="Z288" s="1689"/>
      <c r="AA288" s="1689"/>
      <c r="AB288" s="1689"/>
      <c r="AC288" s="1689"/>
      <c r="AD288" s="1689"/>
      <c r="AE288" s="1689"/>
      <c r="AF288" s="1689"/>
      <c r="AG288" s="1689"/>
      <c r="AH288" s="1689"/>
      <c r="AI288" s="1689"/>
      <c r="AJ288" s="1689"/>
      <c r="AK288" s="1689"/>
      <c r="AL288" s="1689"/>
      <c r="AM288" s="1689"/>
      <c r="AN288" s="1689"/>
      <c r="AO288" s="1689"/>
      <c r="AP288" s="1689"/>
      <c r="AQ288" s="1689"/>
      <c r="AR288" s="1689"/>
      <c r="AS288" s="1689"/>
      <c r="AT288" s="1689"/>
      <c r="AU288" s="1689"/>
      <c r="AV288" s="1689"/>
      <c r="AW288" s="1689"/>
      <c r="AX288" s="1689"/>
      <c r="AY288" s="1689"/>
      <c r="AZ288" s="1689"/>
      <c r="BA288" s="1689"/>
      <c r="BB288" s="1689"/>
      <c r="BC288" s="1689"/>
      <c r="BD288" s="1689"/>
      <c r="BE288" s="1689"/>
      <c r="BF288" s="1689"/>
      <c r="BG288" s="1689"/>
      <c r="BH288" s="1689"/>
      <c r="BI288" s="1689"/>
      <c r="BJ288" s="1689"/>
      <c r="BK288" s="1689"/>
      <c r="BL288" s="1689"/>
      <c r="BM288" s="94"/>
    </row>
    <row r="289" spans="8:65" s="91" customFormat="1" ht="12.75"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  <c r="AM289" s="94"/>
      <c r="AN289" s="94"/>
      <c r="AO289" s="94"/>
      <c r="AP289" s="94"/>
      <c r="AQ289" s="94"/>
      <c r="AR289" s="94"/>
      <c r="AS289" s="94"/>
      <c r="AT289" s="94"/>
      <c r="AU289" s="94"/>
      <c r="AV289" s="94"/>
      <c r="AW289" s="94"/>
      <c r="AX289" s="94"/>
      <c r="AY289" s="94"/>
      <c r="AZ289" s="94"/>
      <c r="BA289" s="94"/>
      <c r="BB289" s="94"/>
      <c r="BC289" s="94"/>
      <c r="BD289" s="94"/>
      <c r="BE289" s="94"/>
      <c r="BF289" s="94"/>
      <c r="BG289" s="94"/>
      <c r="BH289" s="94"/>
      <c r="BI289" s="94"/>
      <c r="BJ289" s="94"/>
      <c r="BK289" s="94"/>
      <c r="BL289" s="94"/>
      <c r="BM289" s="94"/>
    </row>
    <row r="290" spans="8:65" s="91" customFormat="1" ht="12.75">
      <c r="H290" s="94"/>
      <c r="I290" s="94"/>
      <c r="J290" s="1654"/>
      <c r="K290" s="1654"/>
      <c r="L290" s="1654"/>
      <c r="M290" s="1654"/>
      <c r="N290" s="1654"/>
      <c r="O290" s="1654"/>
      <c r="P290" s="1654"/>
      <c r="Q290" s="1654"/>
      <c r="R290" s="1654"/>
      <c r="S290" s="1654"/>
      <c r="T290" s="1654"/>
      <c r="U290" s="1654"/>
      <c r="V290" s="1654"/>
      <c r="W290" s="1654"/>
      <c r="X290" s="1654"/>
      <c r="Y290" s="1654"/>
      <c r="Z290" s="1654"/>
      <c r="AA290" s="1654"/>
      <c r="AB290" s="1654"/>
      <c r="AC290" s="1654"/>
      <c r="AD290" s="1654"/>
      <c r="AE290" s="1654"/>
      <c r="AF290" s="1654"/>
      <c r="AG290" s="1654"/>
      <c r="AH290" s="1654"/>
      <c r="AI290" s="1654"/>
      <c r="AJ290" s="1654"/>
      <c r="AK290" s="1654"/>
      <c r="AL290" s="1654"/>
      <c r="AM290" s="1654"/>
      <c r="AN290" s="1654"/>
      <c r="AO290" s="1654"/>
      <c r="AP290" s="1654"/>
      <c r="AQ290" s="1654"/>
      <c r="AR290" s="1654"/>
      <c r="AS290" s="1654"/>
      <c r="AT290" s="1654"/>
      <c r="AU290" s="94"/>
      <c r="AV290" s="94"/>
      <c r="AW290" s="94"/>
      <c r="AX290" s="94"/>
      <c r="AY290" s="94"/>
      <c r="AZ290" s="94"/>
      <c r="BA290" s="94"/>
      <c r="BB290" s="94"/>
      <c r="BC290" s="94"/>
      <c r="BD290" s="94"/>
      <c r="BE290" s="94"/>
      <c r="BF290" s="94"/>
      <c r="BG290" s="94"/>
      <c r="BH290" s="94"/>
      <c r="BI290" s="94"/>
      <c r="BJ290" s="94"/>
      <c r="BK290" s="94"/>
      <c r="BL290" s="94"/>
      <c r="BM290" s="94"/>
    </row>
    <row r="291" spans="8:65" s="91" customFormat="1" ht="18"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118"/>
      <c r="AT291" s="118"/>
      <c r="AU291" s="118"/>
      <c r="AV291" s="118"/>
      <c r="AW291" s="118"/>
      <c r="AX291" s="118"/>
      <c r="AY291" s="118"/>
      <c r="AZ291" s="118"/>
      <c r="BA291" s="118"/>
      <c r="BB291" s="118"/>
      <c r="BC291" s="118"/>
      <c r="BD291" s="118"/>
      <c r="BE291" s="118"/>
      <c r="BF291" s="118"/>
      <c r="BG291" s="118"/>
      <c r="BH291" s="118"/>
      <c r="BI291" s="118"/>
      <c r="BJ291" s="118"/>
      <c r="BK291" s="118"/>
      <c r="BL291" s="118"/>
      <c r="BM291" s="118"/>
    </row>
    <row r="292" spans="7:57" s="91" customFormat="1" ht="18">
      <c r="G292" s="94"/>
      <c r="H292" s="1686"/>
      <c r="I292" s="1686"/>
      <c r="J292" s="1686"/>
      <c r="K292" s="1686"/>
      <c r="L292" s="1686"/>
      <c r="M292" s="1686"/>
      <c r="N292" s="1686"/>
      <c r="O292" s="1686"/>
      <c r="P292" s="1686"/>
      <c r="Q292" s="1686"/>
      <c r="R292" s="1686"/>
      <c r="S292" s="1686"/>
      <c r="T292" s="1686"/>
      <c r="U292" s="1686"/>
      <c r="V292" s="1686"/>
      <c r="W292" s="1686"/>
      <c r="X292" s="1686"/>
      <c r="AC292" s="1686"/>
      <c r="AD292" s="1687"/>
      <c r="AE292" s="1687"/>
      <c r="AF292" s="1687"/>
      <c r="AG292" s="1687"/>
      <c r="AH292" s="1687"/>
      <c r="AI292" s="1687"/>
      <c r="AJ292" s="1687"/>
      <c r="AK292" s="1687"/>
      <c r="AL292" s="1687"/>
      <c r="AM292" s="1687"/>
      <c r="AN292" s="1687"/>
      <c r="AO292" s="1687"/>
      <c r="AP292" s="1687"/>
      <c r="AQ292" s="1687"/>
      <c r="AR292" s="1687"/>
      <c r="AS292" s="1687"/>
      <c r="AT292" s="1687"/>
      <c r="AU292" s="1687"/>
      <c r="AV292" s="1687"/>
      <c r="AW292" s="1687"/>
      <c r="AX292" s="1687"/>
      <c r="AY292" s="1687"/>
      <c r="AZ292" s="1687"/>
      <c r="BA292" s="1687"/>
      <c r="BB292" s="1687"/>
      <c r="BC292" s="1687"/>
      <c r="BD292" s="1687"/>
      <c r="BE292" s="1687"/>
    </row>
    <row r="293" s="91" customFormat="1" ht="12.75"/>
    <row r="294" s="91" customFormat="1" ht="12.75"/>
    <row r="295" s="91" customFormat="1" ht="12.75"/>
    <row r="296" s="91" customFormat="1" ht="12.75"/>
    <row r="297" s="91" customFormat="1" ht="12.75"/>
    <row r="298" s="91" customFormat="1" ht="12.75"/>
    <row r="299" spans="7:68" s="91" customFormat="1" ht="12.75"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119"/>
      <c r="AT299" s="119"/>
      <c r="AU299" s="119"/>
      <c r="AV299" s="119"/>
      <c r="AW299" s="119"/>
      <c r="AX299" s="119"/>
      <c r="AY299" s="119"/>
      <c r="AZ299" s="119"/>
      <c r="BA299" s="119"/>
      <c r="BB299" s="119"/>
      <c r="BC299" s="119"/>
      <c r="BD299" s="119"/>
      <c r="BE299" s="119"/>
      <c r="BF299" s="119"/>
      <c r="BG299" s="119"/>
      <c r="BH299" s="119"/>
      <c r="BI299" s="119"/>
      <c r="BJ299" s="119"/>
      <c r="BK299" s="119"/>
      <c r="BL299" s="119"/>
      <c r="BM299" s="119"/>
      <c r="BN299" s="119"/>
      <c r="BO299" s="119"/>
      <c r="BP299" s="119"/>
    </row>
    <row r="300" spans="7:68" s="91" customFormat="1" ht="18"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665"/>
      <c r="W300" s="1665"/>
      <c r="X300" s="1665"/>
      <c r="Y300" s="1665"/>
      <c r="Z300" s="1665"/>
      <c r="AA300" s="1665"/>
      <c r="AB300" s="1665"/>
      <c r="AC300" s="1665"/>
      <c r="AD300" s="1665"/>
      <c r="AE300" s="1665"/>
      <c r="AF300" s="1665"/>
      <c r="AG300" s="1665"/>
      <c r="AH300" s="1665"/>
      <c r="AI300" s="1665"/>
      <c r="AJ300" s="1665"/>
      <c r="AK300" s="1665"/>
      <c r="AL300" s="1665"/>
      <c r="AM300" s="1665"/>
      <c r="AN300" s="1665"/>
      <c r="AO300" s="1665"/>
      <c r="AP300" s="1665"/>
      <c r="AQ300" s="1665"/>
      <c r="AR300" s="1665"/>
      <c r="AS300" s="1665"/>
      <c r="AT300" s="1665"/>
      <c r="AU300" s="1665"/>
      <c r="AV300" s="1665"/>
      <c r="AW300" s="1665"/>
      <c r="AX300" s="1665"/>
      <c r="AY300" s="1665"/>
      <c r="AZ300" s="1665"/>
      <c r="BA300" s="1665"/>
      <c r="BB300" s="1665"/>
      <c r="BC300" s="1665"/>
      <c r="BD300" s="1665"/>
      <c r="BE300" s="1665"/>
      <c r="BF300" s="1665"/>
      <c r="BG300" s="119"/>
      <c r="BH300" s="119"/>
      <c r="BI300" s="119"/>
      <c r="BJ300" s="119"/>
      <c r="BK300" s="119"/>
      <c r="BL300" s="119"/>
      <c r="BM300" s="119"/>
      <c r="BN300" s="119"/>
      <c r="BO300" s="119"/>
      <c r="BP300" s="119"/>
    </row>
    <row r="301" spans="7:68" s="91" customFormat="1" ht="12.75">
      <c r="G301" s="1662"/>
      <c r="H301" s="1666"/>
      <c r="I301" s="1666"/>
      <c r="J301" s="1666"/>
      <c r="K301" s="1666"/>
      <c r="L301" s="1666"/>
      <c r="M301" s="1666"/>
      <c r="N301" s="1666"/>
      <c r="O301" s="1666"/>
      <c r="P301" s="1666"/>
      <c r="Q301" s="1666"/>
      <c r="R301" s="1666"/>
      <c r="S301" s="1666"/>
      <c r="T301" s="1666"/>
      <c r="U301" s="1666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119"/>
      <c r="AT301" s="119"/>
      <c r="AU301" s="119"/>
      <c r="AV301" s="119"/>
      <c r="AW301" s="119"/>
      <c r="AX301" s="119"/>
      <c r="AY301" s="119"/>
      <c r="AZ301" s="119"/>
      <c r="BA301" s="119"/>
      <c r="BB301" s="119"/>
      <c r="BC301" s="119"/>
      <c r="BD301" s="119"/>
      <c r="BE301" s="119"/>
      <c r="BF301" s="119"/>
      <c r="BG301" s="119"/>
      <c r="BH301" s="119"/>
      <c r="BI301" s="119"/>
      <c r="BJ301" s="119"/>
      <c r="BK301" s="119"/>
      <c r="BL301" s="119"/>
      <c r="BM301" s="119"/>
      <c r="BN301" s="119"/>
      <c r="BO301" s="119"/>
      <c r="BP301" s="119"/>
    </row>
    <row r="302" spans="7:68" s="91" customFormat="1" ht="18">
      <c r="G302" s="1683"/>
      <c r="H302" s="1683"/>
      <c r="I302" s="1683"/>
      <c r="J302" s="1683"/>
      <c r="K302" s="1683"/>
      <c r="L302" s="1683"/>
      <c r="M302" s="1683"/>
      <c r="N302" s="1683"/>
      <c r="O302" s="1683"/>
      <c r="P302" s="1683"/>
      <c r="Q302" s="1683"/>
      <c r="R302" s="1683"/>
      <c r="S302" s="1683"/>
      <c r="T302" s="1683"/>
      <c r="U302" s="1683"/>
      <c r="V302" s="1688"/>
      <c r="W302" s="1688"/>
      <c r="X302" s="1688"/>
      <c r="Y302" s="1688"/>
      <c r="Z302" s="1688"/>
      <c r="AA302" s="1688"/>
      <c r="AB302" s="1688"/>
      <c r="AC302" s="1688"/>
      <c r="AD302" s="1688"/>
      <c r="AE302" s="1688"/>
      <c r="AF302" s="1688"/>
      <c r="AG302" s="1688"/>
      <c r="AH302" s="1688"/>
      <c r="AI302" s="1688"/>
      <c r="AJ302" s="1688"/>
      <c r="AK302" s="1688"/>
      <c r="AL302" s="1688"/>
      <c r="AM302" s="1688"/>
      <c r="AN302" s="1688"/>
      <c r="AO302" s="1688"/>
      <c r="AP302" s="1688"/>
      <c r="AQ302" s="1688"/>
      <c r="AR302" s="1688"/>
      <c r="AS302" s="1688"/>
      <c r="AT302" s="1688"/>
      <c r="AU302" s="1688"/>
      <c r="AV302" s="1688"/>
      <c r="AW302" s="1688"/>
      <c r="AX302" s="1688"/>
      <c r="AY302" s="1688"/>
      <c r="AZ302" s="1688"/>
      <c r="BA302" s="1688"/>
      <c r="BB302" s="1688"/>
      <c r="BC302" s="1688"/>
      <c r="BD302" s="1688"/>
      <c r="BE302" s="1688"/>
      <c r="BF302" s="1688"/>
      <c r="BG302" s="1688"/>
      <c r="BH302" s="1688"/>
      <c r="BI302" s="1688"/>
      <c r="BJ302" s="1688"/>
      <c r="BK302" s="1688"/>
      <c r="BL302" s="1688"/>
      <c r="BM302" s="122"/>
      <c r="BN302" s="120"/>
      <c r="BO302" s="120"/>
      <c r="BP302" s="119"/>
    </row>
    <row r="303" spans="7:68" s="91" customFormat="1" ht="18.75">
      <c r="G303" s="1683"/>
      <c r="H303" s="1683"/>
      <c r="I303" s="1683"/>
      <c r="J303" s="1683"/>
      <c r="K303" s="1683"/>
      <c r="L303" s="1683"/>
      <c r="M303" s="1683"/>
      <c r="N303" s="1683"/>
      <c r="O303" s="1683"/>
      <c r="P303" s="1683"/>
      <c r="Q303" s="1683"/>
      <c r="R303" s="1683"/>
      <c r="S303" s="1683"/>
      <c r="T303" s="1683"/>
      <c r="U303" s="1683"/>
      <c r="V303" s="1684"/>
      <c r="W303" s="1684"/>
      <c r="X303" s="1684"/>
      <c r="Y303" s="1684"/>
      <c r="Z303" s="1684"/>
      <c r="AA303" s="1684"/>
      <c r="AB303" s="1684"/>
      <c r="AC303" s="1684"/>
      <c r="AD303" s="1684"/>
      <c r="AE303" s="1684"/>
      <c r="AF303" s="1684"/>
      <c r="AG303" s="1684"/>
      <c r="AH303" s="1684"/>
      <c r="AI303" s="1684"/>
      <c r="AJ303" s="1684"/>
      <c r="AK303" s="1684"/>
      <c r="AL303" s="1684"/>
      <c r="AM303" s="1684"/>
      <c r="AN303" s="1684"/>
      <c r="AO303" s="1684"/>
      <c r="AP303" s="1684"/>
      <c r="AQ303" s="1684"/>
      <c r="AR303" s="1684"/>
      <c r="AS303" s="1684"/>
      <c r="AT303" s="1684"/>
      <c r="AU303" s="1684"/>
      <c r="AV303" s="1684"/>
      <c r="AW303" s="1684"/>
      <c r="AX303" s="1684"/>
      <c r="AY303" s="1684"/>
      <c r="AZ303" s="1684"/>
      <c r="BA303" s="1684"/>
      <c r="BB303" s="1684"/>
      <c r="BC303" s="1684"/>
      <c r="BD303" s="1684"/>
      <c r="BE303" s="1684"/>
      <c r="BF303" s="1684"/>
      <c r="BG303" s="1684"/>
      <c r="BH303" s="1684"/>
      <c r="BI303" s="1684"/>
      <c r="BJ303" s="1684"/>
      <c r="BK303" s="1684"/>
      <c r="BL303" s="1684"/>
      <c r="BM303" s="122"/>
      <c r="BN303" s="120"/>
      <c r="BO303" s="120"/>
      <c r="BP303" s="119"/>
    </row>
    <row r="304" spans="7:68" s="91" customFormat="1" ht="18"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2"/>
      <c r="U304" s="122"/>
      <c r="V304" s="1665"/>
      <c r="W304" s="1665"/>
      <c r="X304" s="1665"/>
      <c r="Y304" s="1665"/>
      <c r="Z304" s="1665"/>
      <c r="AA304" s="1665"/>
      <c r="AB304" s="1665"/>
      <c r="AC304" s="1665"/>
      <c r="AD304" s="1665"/>
      <c r="AE304" s="1665"/>
      <c r="AF304" s="1665"/>
      <c r="AG304" s="1665"/>
      <c r="AH304" s="1665"/>
      <c r="AI304" s="1665"/>
      <c r="AJ304" s="1665"/>
      <c r="AK304" s="1665"/>
      <c r="AL304" s="1665"/>
      <c r="AM304" s="1665"/>
      <c r="AN304" s="1665"/>
      <c r="AO304" s="1665"/>
      <c r="AP304" s="1665"/>
      <c r="AQ304" s="1665"/>
      <c r="AR304" s="1665"/>
      <c r="AS304" s="1665"/>
      <c r="AT304" s="1665"/>
      <c r="AU304" s="1665"/>
      <c r="AV304" s="1665"/>
      <c r="AW304" s="1665"/>
      <c r="AX304" s="1665"/>
      <c r="AY304" s="1665"/>
      <c r="AZ304" s="1665"/>
      <c r="BA304" s="1665"/>
      <c r="BB304" s="1665"/>
      <c r="BC304" s="1665"/>
      <c r="BD304" s="1665"/>
      <c r="BE304" s="1665"/>
      <c r="BF304" s="1665"/>
      <c r="BG304" s="1665"/>
      <c r="BH304" s="1665"/>
      <c r="BI304" s="1665"/>
      <c r="BJ304" s="1665"/>
      <c r="BK304" s="1665"/>
      <c r="BL304" s="1665"/>
      <c r="BM304" s="122"/>
      <c r="BN304" s="120"/>
      <c r="BO304" s="120"/>
      <c r="BP304" s="119"/>
    </row>
    <row r="305" spans="7:68" s="91" customFormat="1" ht="18"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2"/>
      <c r="U305" s="122"/>
      <c r="V305" s="1665"/>
      <c r="W305" s="1665"/>
      <c r="X305" s="1665"/>
      <c r="Y305" s="1665"/>
      <c r="Z305" s="1665"/>
      <c r="AA305" s="1665"/>
      <c r="AB305" s="1665"/>
      <c r="AC305" s="1665"/>
      <c r="AD305" s="1665"/>
      <c r="AE305" s="1665"/>
      <c r="AF305" s="1665"/>
      <c r="AG305" s="1665"/>
      <c r="AH305" s="1665"/>
      <c r="AI305" s="1665"/>
      <c r="AJ305" s="1665"/>
      <c r="AK305" s="1665"/>
      <c r="AL305" s="1665"/>
      <c r="AM305" s="1665"/>
      <c r="AN305" s="1665"/>
      <c r="AO305" s="1665"/>
      <c r="AP305" s="1665"/>
      <c r="AQ305" s="1665"/>
      <c r="AR305" s="1665"/>
      <c r="AS305" s="1665"/>
      <c r="AT305" s="1665"/>
      <c r="AU305" s="1665"/>
      <c r="AV305" s="1665"/>
      <c r="AW305" s="1665"/>
      <c r="AX305" s="1665"/>
      <c r="AY305" s="1665"/>
      <c r="AZ305" s="1665"/>
      <c r="BA305" s="1665"/>
      <c r="BB305" s="1665"/>
      <c r="BC305" s="1665"/>
      <c r="BD305" s="1665"/>
      <c r="BE305" s="1665"/>
      <c r="BF305" s="1665"/>
      <c r="BG305" s="1665"/>
      <c r="BH305" s="1665"/>
      <c r="BI305" s="1665"/>
      <c r="BJ305" s="1665"/>
      <c r="BK305" s="1665"/>
      <c r="BL305" s="1665"/>
      <c r="BM305" s="122"/>
      <c r="BN305" s="120"/>
      <c r="BO305" s="120"/>
      <c r="BP305" s="119"/>
    </row>
    <row r="306" spans="7:68" s="91" customFormat="1" ht="18"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2"/>
      <c r="U306" s="122"/>
      <c r="V306" s="1665"/>
      <c r="W306" s="1665"/>
      <c r="X306" s="1665"/>
      <c r="Y306" s="1665"/>
      <c r="Z306" s="1665"/>
      <c r="AA306" s="1665"/>
      <c r="AB306" s="1665"/>
      <c r="AC306" s="1665"/>
      <c r="AD306" s="1665"/>
      <c r="AE306" s="1665"/>
      <c r="AF306" s="1665"/>
      <c r="AG306" s="1665"/>
      <c r="AH306" s="1665"/>
      <c r="AI306" s="1665"/>
      <c r="AJ306" s="1665"/>
      <c r="AK306" s="1665"/>
      <c r="AL306" s="1665"/>
      <c r="AM306" s="1665"/>
      <c r="AN306" s="1665"/>
      <c r="AO306" s="1665"/>
      <c r="AP306" s="1665"/>
      <c r="AQ306" s="1665"/>
      <c r="AR306" s="1665"/>
      <c r="AS306" s="1665"/>
      <c r="AT306" s="1665"/>
      <c r="AU306" s="1665"/>
      <c r="AV306" s="122"/>
      <c r="AW306" s="122"/>
      <c r="AX306" s="122"/>
      <c r="AY306" s="122"/>
      <c r="AZ306" s="122"/>
      <c r="BA306" s="122"/>
      <c r="BB306" s="122"/>
      <c r="BC306" s="122"/>
      <c r="BD306" s="122"/>
      <c r="BE306" s="122"/>
      <c r="BF306" s="122"/>
      <c r="BG306" s="122"/>
      <c r="BH306" s="122"/>
      <c r="BI306" s="122"/>
      <c r="BJ306" s="122"/>
      <c r="BK306" s="122"/>
      <c r="BL306" s="122"/>
      <c r="BM306" s="122"/>
      <c r="BN306" s="120"/>
      <c r="BO306" s="120"/>
      <c r="BP306" s="119"/>
    </row>
    <row r="307" spans="7:68" s="91" customFormat="1" ht="18"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685"/>
      <c r="R307" s="1675"/>
      <c r="S307" s="1675"/>
      <c r="T307" s="1675"/>
      <c r="U307" s="1675"/>
      <c r="V307" s="1675"/>
      <c r="W307" s="1675"/>
      <c r="X307" s="1675"/>
      <c r="Y307" s="1675"/>
      <c r="Z307" s="123"/>
      <c r="AA307" s="1675"/>
      <c r="AB307" s="1675"/>
      <c r="AC307" s="1675"/>
      <c r="AD307" s="123"/>
      <c r="AE307" s="1675"/>
      <c r="AF307" s="1675"/>
      <c r="AG307" s="1675"/>
      <c r="AH307" s="1675"/>
      <c r="AI307" s="1675"/>
      <c r="AJ307" s="1675"/>
      <c r="AK307" s="1675"/>
      <c r="AL307" s="1675"/>
      <c r="AM307" s="123"/>
      <c r="AN307" s="1675"/>
      <c r="AO307" s="1675"/>
      <c r="AP307" s="1675"/>
      <c r="AQ307" s="123"/>
      <c r="AR307" s="1675"/>
      <c r="AS307" s="1675"/>
      <c r="AT307" s="1675"/>
      <c r="AU307" s="123"/>
      <c r="AV307" s="1675"/>
      <c r="AW307" s="1675"/>
      <c r="AX307" s="1675"/>
      <c r="AY307" s="1675"/>
      <c r="AZ307" s="123"/>
      <c r="BA307" s="1675"/>
      <c r="BB307" s="1675"/>
      <c r="BC307" s="1675"/>
      <c r="BD307" s="123"/>
      <c r="BE307" s="1675"/>
      <c r="BF307" s="1675"/>
      <c r="BG307" s="1675"/>
      <c r="BH307" s="123"/>
      <c r="BI307" s="1675"/>
      <c r="BJ307" s="1675"/>
      <c r="BK307" s="1675"/>
      <c r="BL307" s="1675"/>
      <c r="BM307" s="1675"/>
      <c r="BN307" s="1675"/>
      <c r="BO307" s="1675"/>
      <c r="BP307" s="1675"/>
    </row>
    <row r="308" spans="7:68" s="91" customFormat="1" ht="14.25"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685"/>
      <c r="R308" s="123"/>
      <c r="S308" s="123"/>
      <c r="T308" s="123"/>
      <c r="U308" s="123"/>
      <c r="V308" s="123"/>
      <c r="W308" s="123"/>
      <c r="X308" s="123"/>
      <c r="Y308" s="123"/>
      <c r="Z308" s="123"/>
      <c r="AA308" s="123"/>
      <c r="AB308" s="123"/>
      <c r="AC308" s="123"/>
      <c r="AD308" s="123"/>
      <c r="AE308" s="123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123"/>
      <c r="AP308" s="123"/>
      <c r="AQ308" s="123"/>
      <c r="AR308" s="123"/>
      <c r="AS308" s="123"/>
      <c r="AT308" s="123"/>
      <c r="AU308" s="123"/>
      <c r="AV308" s="123"/>
      <c r="AW308" s="123"/>
      <c r="AX308" s="123"/>
      <c r="AY308" s="123"/>
      <c r="AZ308" s="123"/>
      <c r="BA308" s="123"/>
      <c r="BB308" s="123"/>
      <c r="BC308" s="123"/>
      <c r="BD308" s="123"/>
      <c r="BE308" s="123"/>
      <c r="BF308" s="123"/>
      <c r="BG308" s="123"/>
      <c r="BH308" s="123"/>
      <c r="BI308" s="123"/>
      <c r="BJ308" s="123"/>
      <c r="BK308" s="123"/>
      <c r="BL308" s="123"/>
      <c r="BM308" s="123"/>
      <c r="BN308" s="123"/>
      <c r="BO308" s="125"/>
      <c r="BP308" s="123"/>
    </row>
    <row r="309" spans="7:68" s="91" customFormat="1" ht="14.25"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685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/>
      <c r="AD309" s="123"/>
      <c r="AE309" s="123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123"/>
      <c r="AP309" s="123"/>
      <c r="AQ309" s="123"/>
      <c r="AR309" s="123"/>
      <c r="AS309" s="123"/>
      <c r="AT309" s="123"/>
      <c r="AU309" s="123"/>
      <c r="AV309" s="123"/>
      <c r="AW309" s="123"/>
      <c r="AX309" s="123"/>
      <c r="AY309" s="123"/>
      <c r="AZ309" s="123"/>
      <c r="BA309" s="123"/>
      <c r="BB309" s="123"/>
      <c r="BC309" s="123"/>
      <c r="BD309" s="123"/>
      <c r="BE309" s="123"/>
      <c r="BF309" s="123"/>
      <c r="BG309" s="123"/>
      <c r="BH309" s="123"/>
      <c r="BI309" s="123"/>
      <c r="BJ309" s="123"/>
      <c r="BK309" s="123"/>
      <c r="BL309" s="123"/>
      <c r="BM309" s="123"/>
      <c r="BN309" s="123"/>
      <c r="BO309" s="125"/>
      <c r="BP309" s="123"/>
    </row>
    <row r="310" spans="7:68" s="91" customFormat="1" ht="14.25"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  <c r="AA310" s="123"/>
      <c r="AB310" s="123"/>
      <c r="AC310" s="123"/>
      <c r="AD310" s="123"/>
      <c r="AE310" s="123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123"/>
      <c r="AP310" s="123"/>
      <c r="AQ310" s="123"/>
      <c r="AR310" s="123"/>
      <c r="AS310" s="123"/>
      <c r="AT310" s="123"/>
      <c r="AU310" s="123"/>
      <c r="AV310" s="123"/>
      <c r="AW310" s="123"/>
      <c r="AX310" s="123"/>
      <c r="AY310" s="123"/>
      <c r="AZ310" s="123"/>
      <c r="BA310" s="123"/>
      <c r="BB310" s="123"/>
      <c r="BC310" s="123"/>
      <c r="BD310" s="123"/>
      <c r="BE310" s="123"/>
      <c r="BF310" s="123"/>
      <c r="BG310" s="123"/>
      <c r="BH310" s="123"/>
      <c r="BI310" s="123"/>
      <c r="BJ310" s="123"/>
      <c r="BK310" s="123"/>
      <c r="BL310" s="123"/>
      <c r="BM310" s="123"/>
      <c r="BN310" s="125"/>
      <c r="BO310" s="125"/>
      <c r="BP310" s="125"/>
    </row>
    <row r="311" spans="7:68" s="91" customFormat="1" ht="14.25"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07"/>
      <c r="R311" s="107"/>
      <c r="S311" s="107"/>
      <c r="T311" s="107"/>
      <c r="U311" s="107"/>
      <c r="V311" s="107"/>
      <c r="W311" s="107"/>
      <c r="X311" s="107"/>
      <c r="Y311" s="107"/>
      <c r="Z311" s="1667"/>
      <c r="AA311" s="1667"/>
      <c r="AB311" s="1667"/>
      <c r="AC311" s="1667"/>
      <c r="AD311" s="1667"/>
      <c r="AE311" s="1667"/>
      <c r="AF311" s="1667"/>
      <c r="AG311" s="1667"/>
      <c r="AH311" s="1667"/>
      <c r="AI311" s="1667"/>
      <c r="AJ311" s="1667"/>
      <c r="AK311" s="1667"/>
      <c r="AL311" s="1667"/>
      <c r="AM311" s="1667"/>
      <c r="AN311" s="1667"/>
      <c r="AO311" s="1667"/>
      <c r="AP311" s="1667"/>
      <c r="AQ311" s="1667"/>
      <c r="AR311" s="1667"/>
      <c r="AS311" s="1667"/>
      <c r="AT311" s="1667"/>
      <c r="AU311" s="1667"/>
      <c r="AV311" s="1667"/>
      <c r="AW311" s="1667"/>
      <c r="AX311" s="1667"/>
      <c r="AY311" s="1667"/>
      <c r="AZ311" s="1667"/>
      <c r="BA311" s="1667"/>
      <c r="BB311" s="1667"/>
      <c r="BC311" s="1667"/>
      <c r="BD311" s="1667"/>
      <c r="BE311" s="1667"/>
      <c r="BF311" s="1667"/>
      <c r="BG311" s="1667"/>
      <c r="BH311" s="1667"/>
      <c r="BI311" s="1667"/>
      <c r="BJ311" s="1667"/>
      <c r="BK311" s="1667"/>
      <c r="BL311" s="1667"/>
      <c r="BM311" s="1667"/>
      <c r="BN311" s="1667"/>
      <c r="BO311" s="1667"/>
      <c r="BP311" s="114"/>
    </row>
    <row r="312" spans="7:68" s="91" customFormat="1" ht="15.75"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  <c r="AJ312" s="115"/>
      <c r="AK312" s="115"/>
      <c r="AL312" s="115"/>
      <c r="AM312" s="115"/>
      <c r="AN312" s="115"/>
      <c r="AO312" s="115"/>
      <c r="AP312" s="115"/>
      <c r="AQ312" s="115"/>
      <c r="AR312" s="115"/>
      <c r="AS312" s="115"/>
      <c r="AT312" s="115"/>
      <c r="AU312" s="115"/>
      <c r="AV312" s="115"/>
      <c r="AW312" s="115"/>
      <c r="AX312" s="115"/>
      <c r="AY312" s="115"/>
      <c r="AZ312" s="115"/>
      <c r="BA312" s="115"/>
      <c r="BB312" s="115"/>
      <c r="BC312" s="114"/>
      <c r="BD312" s="114"/>
      <c r="BE312" s="114"/>
      <c r="BF312" s="114"/>
      <c r="BG312" s="114"/>
      <c r="BH312" s="114"/>
      <c r="BI312" s="114"/>
      <c r="BJ312" s="114"/>
      <c r="BK312" s="114"/>
      <c r="BL312" s="114"/>
      <c r="BM312" s="114"/>
      <c r="BN312" s="114"/>
      <c r="BO312" s="114"/>
      <c r="BP312" s="114"/>
    </row>
    <row r="313" spans="7:68" s="91" customFormat="1" ht="12.75">
      <c r="G313" s="1680"/>
      <c r="H313" s="1681"/>
      <c r="I313" s="1681"/>
      <c r="J313" s="1681"/>
      <c r="K313" s="1681"/>
      <c r="L313" s="1681"/>
      <c r="M313" s="1681"/>
      <c r="N313" s="1681"/>
      <c r="O313" s="1681"/>
      <c r="P313" s="1681"/>
      <c r="Q313" s="1681"/>
      <c r="R313" s="1681"/>
      <c r="S313" s="1681"/>
      <c r="T313" s="1681"/>
      <c r="U313" s="1662"/>
      <c r="V313" s="1662"/>
      <c r="W313" s="1662"/>
      <c r="X313" s="1662"/>
      <c r="Y313" s="1662"/>
      <c r="Z313" s="1662"/>
      <c r="AA313" s="1662"/>
      <c r="AB313" s="1662"/>
      <c r="AC313" s="1662"/>
      <c r="AD313" s="1662"/>
      <c r="AE313" s="1662"/>
      <c r="AF313" s="1662"/>
      <c r="AG313" s="1662"/>
      <c r="AH313" s="1662"/>
      <c r="AI313" s="1662"/>
      <c r="AJ313" s="1662"/>
      <c r="AK313" s="1662"/>
      <c r="AL313" s="1662"/>
      <c r="AM313" s="1662"/>
      <c r="AN313" s="1662"/>
      <c r="AO313" s="1662"/>
      <c r="AP313" s="1666"/>
      <c r="AQ313" s="1666"/>
      <c r="AR313" s="1666"/>
      <c r="AS313" s="1666"/>
      <c r="AT313" s="1666"/>
      <c r="AU313" s="1666"/>
      <c r="AV313" s="1666"/>
      <c r="AW313" s="1666"/>
      <c r="AX313" s="1666"/>
      <c r="AY313" s="1666"/>
      <c r="AZ313" s="1666"/>
      <c r="BA313" s="1666"/>
      <c r="BB313" s="1666"/>
      <c r="BC313" s="1666"/>
      <c r="BD313" s="1666"/>
      <c r="BE313" s="1666"/>
      <c r="BF313" s="1666"/>
      <c r="BG313" s="1666"/>
      <c r="BH313" s="1666"/>
      <c r="BI313" s="1666"/>
      <c r="BJ313" s="1666"/>
      <c r="BK313" s="1666"/>
      <c r="BL313" s="1666"/>
      <c r="BM313" s="1666"/>
      <c r="BN313" s="1666"/>
      <c r="BO313" s="1666"/>
      <c r="BP313" s="119"/>
    </row>
    <row r="314" spans="7:68" s="91" customFormat="1" ht="12.75">
      <c r="G314" s="1680"/>
      <c r="H314" s="1681"/>
      <c r="I314" s="1681"/>
      <c r="J314" s="1681"/>
      <c r="K314" s="1681"/>
      <c r="L314" s="1681"/>
      <c r="M314" s="1681"/>
      <c r="N314" s="1681"/>
      <c r="O314" s="1681"/>
      <c r="P314" s="1681"/>
      <c r="Q314" s="1681"/>
      <c r="R314" s="1681"/>
      <c r="S314" s="1681"/>
      <c r="T314" s="1681"/>
      <c r="U314" s="1669"/>
      <c r="V314" s="1669"/>
      <c r="W314" s="1682"/>
      <c r="X314" s="1682"/>
      <c r="Y314" s="1669"/>
      <c r="Z314" s="1669"/>
      <c r="AA314" s="1669"/>
      <c r="AB314" s="1669"/>
      <c r="AC314" s="1672"/>
      <c r="AD314" s="1672"/>
      <c r="AE314" s="1678"/>
      <c r="AF314" s="1679"/>
      <c r="AG314" s="1679"/>
      <c r="AH314" s="1679"/>
      <c r="AI314" s="1679"/>
      <c r="AJ314" s="1679"/>
      <c r="AK314" s="1679"/>
      <c r="AL314" s="1679"/>
      <c r="AM314" s="1672"/>
      <c r="AN314" s="1672"/>
      <c r="AO314" s="1672"/>
      <c r="AP314" s="1672"/>
      <c r="AQ314" s="1672"/>
      <c r="AR314" s="1672"/>
      <c r="AS314" s="1676"/>
      <c r="AT314" s="1677"/>
      <c r="AU314" s="1677"/>
      <c r="AV314" s="1677"/>
      <c r="AW314" s="1672"/>
      <c r="AX314" s="1672"/>
      <c r="AY314" s="1675"/>
      <c r="AZ314" s="1675"/>
      <c r="BA314" s="1675"/>
      <c r="BB314" s="1675"/>
      <c r="BC314" s="1675"/>
      <c r="BD314" s="1675"/>
      <c r="BE314" s="1675"/>
      <c r="BF314" s="1675"/>
      <c r="BG314" s="1672"/>
      <c r="BH314" s="1672"/>
      <c r="BI314" s="1672"/>
      <c r="BJ314" s="1672"/>
      <c r="BK314" s="1672"/>
      <c r="BL314" s="1672"/>
      <c r="BM314" s="1674"/>
      <c r="BN314" s="1674"/>
      <c r="BO314" s="1674"/>
      <c r="BP314" s="119"/>
    </row>
    <row r="315" spans="7:68" s="91" customFormat="1" ht="12.75">
      <c r="G315" s="1680"/>
      <c r="H315" s="1681"/>
      <c r="I315" s="1681"/>
      <c r="J315" s="1681"/>
      <c r="K315" s="1681"/>
      <c r="L315" s="1681"/>
      <c r="M315" s="1681"/>
      <c r="N315" s="1681"/>
      <c r="O315" s="1681"/>
      <c r="P315" s="1681"/>
      <c r="Q315" s="1681"/>
      <c r="R315" s="1681"/>
      <c r="S315" s="1681"/>
      <c r="T315" s="1681"/>
      <c r="U315" s="1669"/>
      <c r="V315" s="1669"/>
      <c r="W315" s="1682"/>
      <c r="X315" s="1682"/>
      <c r="Y315" s="1669"/>
      <c r="Z315" s="1669"/>
      <c r="AA315" s="1669"/>
      <c r="AB315" s="1669"/>
      <c r="AC315" s="1672"/>
      <c r="AD315" s="1672"/>
      <c r="AE315" s="1672"/>
      <c r="AF315" s="1672"/>
      <c r="AG315" s="1678"/>
      <c r="AH315" s="1677"/>
      <c r="AI315" s="1677"/>
      <c r="AJ315" s="1677"/>
      <c r="AK315" s="1677"/>
      <c r="AL315" s="1677"/>
      <c r="AM315" s="1672"/>
      <c r="AN315" s="1672"/>
      <c r="AO315" s="1672"/>
      <c r="AP315" s="1672"/>
      <c r="AQ315" s="1672"/>
      <c r="AR315" s="1672"/>
      <c r="AS315" s="1677"/>
      <c r="AT315" s="1677"/>
      <c r="AU315" s="1677"/>
      <c r="AV315" s="1677"/>
      <c r="AW315" s="1672"/>
      <c r="AX315" s="1672"/>
      <c r="AY315" s="1672"/>
      <c r="AZ315" s="1672"/>
      <c r="BA315" s="1675"/>
      <c r="BB315" s="1675"/>
      <c r="BC315" s="1675"/>
      <c r="BD315" s="1675"/>
      <c r="BE315" s="1675"/>
      <c r="BF315" s="1675"/>
      <c r="BG315" s="1672"/>
      <c r="BH315" s="1672"/>
      <c r="BI315" s="1672"/>
      <c r="BJ315" s="1672"/>
      <c r="BK315" s="1672"/>
      <c r="BL315" s="1672"/>
      <c r="BM315" s="1674"/>
      <c r="BN315" s="1674"/>
      <c r="BO315" s="1674"/>
      <c r="BP315" s="119"/>
    </row>
    <row r="316" spans="7:68" s="91" customFormat="1" ht="12.75">
      <c r="G316" s="1680"/>
      <c r="H316" s="1681"/>
      <c r="I316" s="1681"/>
      <c r="J316" s="1681"/>
      <c r="K316" s="1681"/>
      <c r="L316" s="1681"/>
      <c r="M316" s="1681"/>
      <c r="N316" s="1681"/>
      <c r="O316" s="1681"/>
      <c r="P316" s="1681"/>
      <c r="Q316" s="1681"/>
      <c r="R316" s="1681"/>
      <c r="S316" s="1681"/>
      <c r="T316" s="1681"/>
      <c r="U316" s="1669"/>
      <c r="V316" s="1669"/>
      <c r="W316" s="1682"/>
      <c r="X316" s="1682"/>
      <c r="Y316" s="1669"/>
      <c r="Z316" s="1669"/>
      <c r="AA316" s="1669"/>
      <c r="AB316" s="1669"/>
      <c r="AC316" s="1672"/>
      <c r="AD316" s="1672"/>
      <c r="AE316" s="1672"/>
      <c r="AF316" s="1672"/>
      <c r="AG316" s="1669"/>
      <c r="AH316" s="1669"/>
      <c r="AI316" s="1669"/>
      <c r="AJ316" s="1669"/>
      <c r="AK316" s="1669"/>
      <c r="AL316" s="1669"/>
      <c r="AM316" s="1672"/>
      <c r="AN316" s="1672"/>
      <c r="AO316" s="1672"/>
      <c r="AP316" s="1672"/>
      <c r="AQ316" s="1672"/>
      <c r="AR316" s="1672"/>
      <c r="AS316" s="1670"/>
      <c r="AT316" s="1671"/>
      <c r="AU316" s="1670"/>
      <c r="AV316" s="1671"/>
      <c r="AW316" s="1672"/>
      <c r="AX316" s="1672"/>
      <c r="AY316" s="1672"/>
      <c r="AZ316" s="1672"/>
      <c r="BA316" s="1673"/>
      <c r="BB316" s="1673"/>
      <c r="BC316" s="1669"/>
      <c r="BD316" s="1669"/>
      <c r="BE316" s="1669"/>
      <c r="BF316" s="1669"/>
      <c r="BG316" s="1672"/>
      <c r="BH316" s="1672"/>
      <c r="BI316" s="1672"/>
      <c r="BJ316" s="1672"/>
      <c r="BK316" s="1672"/>
      <c r="BL316" s="1672"/>
      <c r="BM316" s="1672"/>
      <c r="BN316" s="1672"/>
      <c r="BO316" s="1672"/>
      <c r="BP316" s="119"/>
    </row>
    <row r="317" spans="7:68" s="91" customFormat="1" ht="12.75">
      <c r="G317" s="1680"/>
      <c r="H317" s="1681"/>
      <c r="I317" s="1681"/>
      <c r="J317" s="1681"/>
      <c r="K317" s="1681"/>
      <c r="L317" s="1681"/>
      <c r="M317" s="1681"/>
      <c r="N317" s="1681"/>
      <c r="O317" s="1681"/>
      <c r="P317" s="1681"/>
      <c r="Q317" s="1681"/>
      <c r="R317" s="1681"/>
      <c r="S317" s="1681"/>
      <c r="T317" s="1681"/>
      <c r="U317" s="1669"/>
      <c r="V317" s="1669"/>
      <c r="W317" s="1682"/>
      <c r="X317" s="1682"/>
      <c r="Y317" s="1669"/>
      <c r="Z317" s="1669"/>
      <c r="AA317" s="1669"/>
      <c r="AB317" s="1669"/>
      <c r="AC317" s="1672"/>
      <c r="AD317" s="1672"/>
      <c r="AE317" s="1672"/>
      <c r="AF317" s="1672"/>
      <c r="AG317" s="1669"/>
      <c r="AH317" s="1669"/>
      <c r="AI317" s="1669"/>
      <c r="AJ317" s="1669"/>
      <c r="AK317" s="1669"/>
      <c r="AL317" s="1669"/>
      <c r="AM317" s="1672"/>
      <c r="AN317" s="1672"/>
      <c r="AO317" s="1672"/>
      <c r="AP317" s="1672"/>
      <c r="AQ317" s="1672"/>
      <c r="AR317" s="1672"/>
      <c r="AS317" s="1671"/>
      <c r="AT317" s="1671"/>
      <c r="AU317" s="1671"/>
      <c r="AV317" s="1671"/>
      <c r="AW317" s="1672"/>
      <c r="AX317" s="1672"/>
      <c r="AY317" s="1672"/>
      <c r="AZ317" s="1672"/>
      <c r="BA317" s="1673"/>
      <c r="BB317" s="1673"/>
      <c r="BC317" s="1669"/>
      <c r="BD317" s="1669"/>
      <c r="BE317" s="1669"/>
      <c r="BF317" s="1669"/>
      <c r="BG317" s="1672"/>
      <c r="BH317" s="1672"/>
      <c r="BI317" s="1672"/>
      <c r="BJ317" s="1672"/>
      <c r="BK317" s="1672"/>
      <c r="BL317" s="1672"/>
      <c r="BM317" s="1672"/>
      <c r="BN317" s="1672"/>
      <c r="BO317" s="1672"/>
      <c r="BP317" s="119"/>
    </row>
    <row r="318" spans="7:68" s="91" customFormat="1" ht="12.75">
      <c r="G318" s="1680"/>
      <c r="H318" s="1681"/>
      <c r="I318" s="1681"/>
      <c r="J318" s="1681"/>
      <c r="K318" s="1681"/>
      <c r="L318" s="1681"/>
      <c r="M318" s="1681"/>
      <c r="N318" s="1681"/>
      <c r="O318" s="1681"/>
      <c r="P318" s="1681"/>
      <c r="Q318" s="1681"/>
      <c r="R318" s="1681"/>
      <c r="S318" s="1681"/>
      <c r="T318" s="1681"/>
      <c r="U318" s="1669"/>
      <c r="V318" s="1669"/>
      <c r="W318" s="1682"/>
      <c r="X318" s="1682"/>
      <c r="Y318" s="1669"/>
      <c r="Z318" s="1669"/>
      <c r="AA318" s="1669"/>
      <c r="AB318" s="1669"/>
      <c r="AC318" s="1672"/>
      <c r="AD318" s="1672"/>
      <c r="AE318" s="1672"/>
      <c r="AF318" s="1672"/>
      <c r="AG318" s="1669"/>
      <c r="AH318" s="1669"/>
      <c r="AI318" s="1669"/>
      <c r="AJ318" s="1669"/>
      <c r="AK318" s="1669"/>
      <c r="AL318" s="1669"/>
      <c r="AM318" s="1672"/>
      <c r="AN318" s="1672"/>
      <c r="AO318" s="1672"/>
      <c r="AP318" s="1672"/>
      <c r="AQ318" s="1672"/>
      <c r="AR318" s="1672"/>
      <c r="AS318" s="1671"/>
      <c r="AT318" s="1671"/>
      <c r="AU318" s="1671"/>
      <c r="AV318" s="1671"/>
      <c r="AW318" s="1672"/>
      <c r="AX318" s="1672"/>
      <c r="AY318" s="1672"/>
      <c r="AZ318" s="1672"/>
      <c r="BA318" s="1673"/>
      <c r="BB318" s="1673"/>
      <c r="BC318" s="1669"/>
      <c r="BD318" s="1669"/>
      <c r="BE318" s="1669"/>
      <c r="BF318" s="1669"/>
      <c r="BG318" s="1672"/>
      <c r="BH318" s="1672"/>
      <c r="BI318" s="1672"/>
      <c r="BJ318" s="1672"/>
      <c r="BK318" s="1672"/>
      <c r="BL318" s="1672"/>
      <c r="BM318" s="1672"/>
      <c r="BN318" s="1672"/>
      <c r="BO318" s="1672"/>
      <c r="BP318" s="119"/>
    </row>
    <row r="319" spans="7:68" s="91" customFormat="1" ht="12.75">
      <c r="G319" s="114"/>
      <c r="H319" s="1662"/>
      <c r="I319" s="1662"/>
      <c r="J319" s="1662"/>
      <c r="K319" s="1662"/>
      <c r="L319" s="1662"/>
      <c r="M319" s="1662"/>
      <c r="N319" s="1662"/>
      <c r="O319" s="1662"/>
      <c r="P319" s="1662"/>
      <c r="Q319" s="1662"/>
      <c r="R319" s="1662"/>
      <c r="S319" s="1662"/>
      <c r="T319" s="1662"/>
      <c r="U319" s="1662"/>
      <c r="V319" s="1662"/>
      <c r="W319" s="1662"/>
      <c r="X319" s="1662"/>
      <c r="Y319" s="1662"/>
      <c r="Z319" s="1662"/>
      <c r="AA319" s="1662"/>
      <c r="AB319" s="1662"/>
      <c r="AC319" s="1662"/>
      <c r="AD319" s="1662"/>
      <c r="AE319" s="1662"/>
      <c r="AF319" s="1662"/>
      <c r="AG319" s="1662"/>
      <c r="AH319" s="1662"/>
      <c r="AI319" s="1662"/>
      <c r="AJ319" s="1662"/>
      <c r="AK319" s="1662"/>
      <c r="AL319" s="1662"/>
      <c r="AM319" s="1662"/>
      <c r="AN319" s="1662"/>
      <c r="AO319" s="1662"/>
      <c r="AP319" s="1662"/>
      <c r="AQ319" s="1662"/>
      <c r="AR319" s="1662"/>
      <c r="AS319" s="1662"/>
      <c r="AT319" s="1662"/>
      <c r="AU319" s="1662"/>
      <c r="AV319" s="1662"/>
      <c r="AW319" s="1664"/>
      <c r="AX319" s="1664"/>
      <c r="AY319" s="1664"/>
      <c r="AZ319" s="1664"/>
      <c r="BA319" s="1664"/>
      <c r="BB319" s="1664"/>
      <c r="BC319" s="1664"/>
      <c r="BD319" s="1664"/>
      <c r="BE319" s="1664"/>
      <c r="BF319" s="1664"/>
      <c r="BG319" s="1664"/>
      <c r="BH319" s="1664"/>
      <c r="BI319" s="1664"/>
      <c r="BJ319" s="1664"/>
      <c r="BK319" s="1664"/>
      <c r="BL319" s="1664"/>
      <c r="BM319" s="123"/>
      <c r="BN319" s="1664"/>
      <c r="BO319" s="1664"/>
      <c r="BP319" s="119"/>
    </row>
    <row r="320" spans="7:68" s="91" customFormat="1" ht="12.75">
      <c r="G320" s="114"/>
      <c r="H320" s="1662"/>
      <c r="I320" s="1662"/>
      <c r="J320" s="1662"/>
      <c r="K320" s="1662"/>
      <c r="L320" s="1662"/>
      <c r="M320" s="1662"/>
      <c r="N320" s="1662"/>
      <c r="O320" s="1662"/>
      <c r="P320" s="1662"/>
      <c r="Q320" s="1662"/>
      <c r="R320" s="1662"/>
      <c r="S320" s="1662"/>
      <c r="T320" s="1662"/>
      <c r="U320" s="1662"/>
      <c r="V320" s="1662"/>
      <c r="W320" s="1662"/>
      <c r="X320" s="1662"/>
      <c r="Y320" s="1662"/>
      <c r="Z320" s="1662"/>
      <c r="AA320" s="1662"/>
      <c r="AB320" s="1662"/>
      <c r="AC320" s="1662"/>
      <c r="AD320" s="1662"/>
      <c r="AE320" s="1662"/>
      <c r="AF320" s="1662"/>
      <c r="AG320" s="1662"/>
      <c r="AH320" s="1662"/>
      <c r="AI320" s="1662"/>
      <c r="AJ320" s="1662"/>
      <c r="AK320" s="1662"/>
      <c r="AL320" s="1662"/>
      <c r="AM320" s="1662"/>
      <c r="AN320" s="1662"/>
      <c r="AO320" s="1662"/>
      <c r="AP320" s="1662"/>
      <c r="AQ320" s="1662"/>
      <c r="AR320" s="1662"/>
      <c r="AS320" s="1662"/>
      <c r="AT320" s="1662"/>
      <c r="AU320" s="1662"/>
      <c r="AV320" s="1662"/>
      <c r="AW320" s="1664"/>
      <c r="AX320" s="1664"/>
      <c r="AY320" s="1664"/>
      <c r="AZ320" s="1664"/>
      <c r="BA320" s="1664"/>
      <c r="BB320" s="1664"/>
      <c r="BC320" s="1664"/>
      <c r="BD320" s="1664"/>
      <c r="BE320" s="1664"/>
      <c r="BF320" s="1664"/>
      <c r="BG320" s="1664"/>
      <c r="BH320" s="1664"/>
      <c r="BI320" s="1664"/>
      <c r="BJ320" s="1664"/>
      <c r="BK320" s="1664"/>
      <c r="BL320" s="1664"/>
      <c r="BM320" s="123"/>
      <c r="BN320" s="1664"/>
      <c r="BO320" s="1664"/>
      <c r="BP320" s="119"/>
    </row>
    <row r="321" spans="7:68" s="91" customFormat="1" ht="12.75">
      <c r="G321" s="114"/>
      <c r="H321" s="1662"/>
      <c r="I321" s="1662"/>
      <c r="J321" s="1662"/>
      <c r="K321" s="1662"/>
      <c r="L321" s="1662"/>
      <c r="M321" s="1662"/>
      <c r="N321" s="1662"/>
      <c r="O321" s="1662"/>
      <c r="P321" s="1662"/>
      <c r="Q321" s="1662"/>
      <c r="R321" s="1662"/>
      <c r="S321" s="1662"/>
      <c r="T321" s="1662"/>
      <c r="U321" s="1662"/>
      <c r="V321" s="1662"/>
      <c r="W321" s="1662"/>
      <c r="X321" s="1662"/>
      <c r="Y321" s="1662"/>
      <c r="Z321" s="1662"/>
      <c r="AA321" s="1662"/>
      <c r="AB321" s="1662"/>
      <c r="AC321" s="1662"/>
      <c r="AD321" s="1662"/>
      <c r="AE321" s="1662"/>
      <c r="AF321" s="1662"/>
      <c r="AG321" s="1662"/>
      <c r="AH321" s="1662"/>
      <c r="AI321" s="1662"/>
      <c r="AJ321" s="1662"/>
      <c r="AK321" s="1662"/>
      <c r="AL321" s="1662"/>
      <c r="AM321" s="1662"/>
      <c r="AN321" s="1662"/>
      <c r="AO321" s="1662"/>
      <c r="AP321" s="1662"/>
      <c r="AQ321" s="1662"/>
      <c r="AR321" s="1662"/>
      <c r="AS321" s="1662"/>
      <c r="AT321" s="1662"/>
      <c r="AU321" s="1662"/>
      <c r="AV321" s="1662"/>
      <c r="AW321" s="1664"/>
      <c r="AX321" s="1664"/>
      <c r="AY321" s="1664"/>
      <c r="AZ321" s="1664"/>
      <c r="BA321" s="1664"/>
      <c r="BB321" s="1664"/>
      <c r="BC321" s="1664"/>
      <c r="BD321" s="1664"/>
      <c r="BE321" s="1664"/>
      <c r="BF321" s="1664"/>
      <c r="BG321" s="1664"/>
      <c r="BH321" s="1664"/>
      <c r="BI321" s="1664"/>
      <c r="BJ321" s="1664"/>
      <c r="BK321" s="1664"/>
      <c r="BL321" s="1664"/>
      <c r="BM321" s="123"/>
      <c r="BN321" s="1664"/>
      <c r="BO321" s="1664"/>
      <c r="BP321" s="119"/>
    </row>
    <row r="322" spans="7:68" s="91" customFormat="1" ht="12.75">
      <c r="G322" s="119"/>
      <c r="H322" s="1666"/>
      <c r="I322" s="1666"/>
      <c r="J322" s="1666"/>
      <c r="K322" s="1666"/>
      <c r="L322" s="1666"/>
      <c r="M322" s="1666"/>
      <c r="N322" s="1666"/>
      <c r="O322" s="1666"/>
      <c r="P322" s="1666"/>
      <c r="Q322" s="1666"/>
      <c r="R322" s="1666"/>
      <c r="S322" s="1666"/>
      <c r="T322" s="1666"/>
      <c r="U322" s="1666"/>
      <c r="V322" s="1666"/>
      <c r="W322" s="1666"/>
      <c r="X322" s="1666"/>
      <c r="Y322" s="1666"/>
      <c r="Z322" s="1666"/>
      <c r="AA322" s="1666"/>
      <c r="AB322" s="1666"/>
      <c r="AC322" s="1666"/>
      <c r="AD322" s="1666"/>
      <c r="AE322" s="1666"/>
      <c r="AF322" s="1666"/>
      <c r="AG322" s="1666"/>
      <c r="AH322" s="1666"/>
      <c r="AI322" s="1666"/>
      <c r="AJ322" s="1666"/>
      <c r="AK322" s="1666"/>
      <c r="AL322" s="1666"/>
      <c r="AM322" s="1666"/>
      <c r="AN322" s="1666"/>
      <c r="AO322" s="1666"/>
      <c r="AP322" s="1666"/>
      <c r="AQ322" s="1662"/>
      <c r="AR322" s="1662"/>
      <c r="AS322" s="1662"/>
      <c r="AT322" s="1662"/>
      <c r="AU322" s="1662"/>
      <c r="AV322" s="1662"/>
      <c r="AW322" s="1664"/>
      <c r="AX322" s="1664"/>
      <c r="AY322" s="1664"/>
      <c r="AZ322" s="1664"/>
      <c r="BA322" s="1664"/>
      <c r="BB322" s="1664"/>
      <c r="BC322" s="1664"/>
      <c r="BD322" s="1664"/>
      <c r="BE322" s="1664"/>
      <c r="BF322" s="1664"/>
      <c r="BG322" s="1664"/>
      <c r="BH322" s="1664"/>
      <c r="BI322" s="1664"/>
      <c r="BJ322" s="1664"/>
      <c r="BK322" s="1664"/>
      <c r="BL322" s="1664"/>
      <c r="BM322" s="123"/>
      <c r="BN322" s="1664"/>
      <c r="BO322" s="1664"/>
      <c r="BP322" s="119"/>
    </row>
    <row r="323" spans="7:68" s="91" customFormat="1" ht="12.75">
      <c r="G323" s="114"/>
      <c r="H323" s="1662"/>
      <c r="I323" s="1662"/>
      <c r="J323" s="1662"/>
      <c r="K323" s="1662"/>
      <c r="L323" s="1662"/>
      <c r="M323" s="1662"/>
      <c r="N323" s="1662"/>
      <c r="O323" s="1662"/>
      <c r="P323" s="1662"/>
      <c r="Q323" s="1662"/>
      <c r="R323" s="1662"/>
      <c r="S323" s="1662"/>
      <c r="T323" s="1662"/>
      <c r="U323" s="1662"/>
      <c r="V323" s="1662"/>
      <c r="W323" s="1662"/>
      <c r="X323" s="1662"/>
      <c r="Y323" s="1662"/>
      <c r="Z323" s="1662"/>
      <c r="AA323" s="1662"/>
      <c r="AB323" s="1662"/>
      <c r="AC323" s="1662"/>
      <c r="AD323" s="1662"/>
      <c r="AE323" s="1662"/>
      <c r="AF323" s="1662"/>
      <c r="AG323" s="1662"/>
      <c r="AH323" s="1662"/>
      <c r="AI323" s="1662"/>
      <c r="AJ323" s="1662"/>
      <c r="AK323" s="1662"/>
      <c r="AL323" s="1662"/>
      <c r="AM323" s="1662"/>
      <c r="AN323" s="1662"/>
      <c r="AO323" s="1662"/>
      <c r="AP323" s="1662"/>
      <c r="AQ323" s="1662"/>
      <c r="AR323" s="1662"/>
      <c r="AS323" s="1662"/>
      <c r="AT323" s="1662"/>
      <c r="AU323" s="1662"/>
      <c r="AV323" s="1662"/>
      <c r="AW323" s="1664"/>
      <c r="AX323" s="1664"/>
      <c r="AY323" s="1664"/>
      <c r="AZ323" s="1664"/>
      <c r="BA323" s="1664"/>
      <c r="BB323" s="1664"/>
      <c r="BC323" s="1664"/>
      <c r="BD323" s="1664"/>
      <c r="BE323" s="1664"/>
      <c r="BF323" s="1664"/>
      <c r="BG323" s="1664"/>
      <c r="BH323" s="1664"/>
      <c r="BI323" s="1664"/>
      <c r="BJ323" s="1664"/>
      <c r="BK323" s="1664"/>
      <c r="BL323" s="1664"/>
      <c r="BM323" s="123"/>
      <c r="BN323" s="1664"/>
      <c r="BO323" s="1664"/>
      <c r="BP323" s="119"/>
    </row>
    <row r="324" spans="7:68" s="91" customFormat="1" ht="12.75">
      <c r="G324" s="114"/>
      <c r="H324" s="1662"/>
      <c r="I324" s="1662"/>
      <c r="J324" s="1662"/>
      <c r="K324" s="1662"/>
      <c r="L324" s="1662"/>
      <c r="M324" s="1662"/>
      <c r="N324" s="1662"/>
      <c r="O324" s="1662"/>
      <c r="P324" s="1662"/>
      <c r="Q324" s="1662"/>
      <c r="R324" s="1662"/>
      <c r="S324" s="1662"/>
      <c r="T324" s="1662"/>
      <c r="U324" s="1662"/>
      <c r="V324" s="1662"/>
      <c r="W324" s="1662"/>
      <c r="X324" s="1662"/>
      <c r="Y324" s="1662"/>
      <c r="Z324" s="1662"/>
      <c r="AA324" s="1662"/>
      <c r="AB324" s="1662"/>
      <c r="AC324" s="1662"/>
      <c r="AD324" s="1662"/>
      <c r="AE324" s="1662"/>
      <c r="AF324" s="1662"/>
      <c r="AG324" s="1662"/>
      <c r="AH324" s="1662"/>
      <c r="AI324" s="1662"/>
      <c r="AJ324" s="1662"/>
      <c r="AK324" s="1662"/>
      <c r="AL324" s="1662"/>
      <c r="AM324" s="1662"/>
      <c r="AN324" s="1662"/>
      <c r="AO324" s="1662"/>
      <c r="AP324" s="1662"/>
      <c r="AQ324" s="1662"/>
      <c r="AR324" s="1662"/>
      <c r="AS324" s="1662"/>
      <c r="AT324" s="1662"/>
      <c r="AU324" s="1662"/>
      <c r="AV324" s="1662"/>
      <c r="AW324" s="1664"/>
      <c r="AX324" s="1664"/>
      <c r="AY324" s="1664"/>
      <c r="AZ324" s="1664"/>
      <c r="BA324" s="1664"/>
      <c r="BB324" s="1664"/>
      <c r="BC324" s="1664"/>
      <c r="BD324" s="1664"/>
      <c r="BE324" s="1664"/>
      <c r="BF324" s="1664"/>
      <c r="BG324" s="1664"/>
      <c r="BH324" s="1664"/>
      <c r="BI324" s="1664"/>
      <c r="BJ324" s="1664"/>
      <c r="BK324" s="1664"/>
      <c r="BL324" s="1664"/>
      <c r="BM324" s="123"/>
      <c r="BN324" s="1664"/>
      <c r="BO324" s="1664"/>
      <c r="BP324" s="119"/>
    </row>
    <row r="325" spans="7:68" s="91" customFormat="1" ht="12.75">
      <c r="G325" s="114"/>
      <c r="H325" s="1662"/>
      <c r="I325" s="1662"/>
      <c r="J325" s="1662"/>
      <c r="K325" s="1662"/>
      <c r="L325" s="1662"/>
      <c r="M325" s="1662"/>
      <c r="N325" s="1662"/>
      <c r="O325" s="1662"/>
      <c r="P325" s="1662"/>
      <c r="Q325" s="1662"/>
      <c r="R325" s="1662"/>
      <c r="S325" s="1662"/>
      <c r="T325" s="1662"/>
      <c r="U325" s="1662"/>
      <c r="V325" s="1662"/>
      <c r="W325" s="1662"/>
      <c r="X325" s="1662"/>
      <c r="Y325" s="1662"/>
      <c r="Z325" s="1662"/>
      <c r="AA325" s="1662"/>
      <c r="AB325" s="1662"/>
      <c r="AC325" s="1662"/>
      <c r="AD325" s="1662"/>
      <c r="AE325" s="1662"/>
      <c r="AF325" s="1662"/>
      <c r="AG325" s="1662"/>
      <c r="AH325" s="1662"/>
      <c r="AI325" s="1662"/>
      <c r="AJ325" s="1662"/>
      <c r="AK325" s="1662"/>
      <c r="AL325" s="1662"/>
      <c r="AM325" s="1662"/>
      <c r="AN325" s="1662"/>
      <c r="AO325" s="1662"/>
      <c r="AP325" s="1662"/>
      <c r="AQ325" s="1662"/>
      <c r="AR325" s="1662"/>
      <c r="AS325" s="1662"/>
      <c r="AT325" s="1662"/>
      <c r="AU325" s="1662"/>
      <c r="AV325" s="1662"/>
      <c r="AW325" s="1664"/>
      <c r="AX325" s="1664"/>
      <c r="AY325" s="1664"/>
      <c r="AZ325" s="1664"/>
      <c r="BA325" s="1664"/>
      <c r="BB325" s="1664"/>
      <c r="BC325" s="1664"/>
      <c r="BD325" s="1664"/>
      <c r="BE325" s="1664"/>
      <c r="BF325" s="1664"/>
      <c r="BG325" s="1664"/>
      <c r="BH325" s="1664"/>
      <c r="BI325" s="1664"/>
      <c r="BJ325" s="1664"/>
      <c r="BK325" s="1664"/>
      <c r="BL325" s="1664"/>
      <c r="BM325" s="123"/>
      <c r="BN325" s="1664"/>
      <c r="BO325" s="1664"/>
      <c r="BP325" s="119"/>
    </row>
    <row r="326" spans="7:68" s="91" customFormat="1" ht="12.75">
      <c r="G326" s="114"/>
      <c r="H326" s="1662"/>
      <c r="I326" s="1662"/>
      <c r="J326" s="1662"/>
      <c r="K326" s="1662"/>
      <c r="L326" s="1662"/>
      <c r="M326" s="1662"/>
      <c r="N326" s="1662"/>
      <c r="O326" s="1662"/>
      <c r="P326" s="1662"/>
      <c r="Q326" s="1662"/>
      <c r="R326" s="1662"/>
      <c r="S326" s="1662"/>
      <c r="T326" s="1662"/>
      <c r="U326" s="1662"/>
      <c r="V326" s="1662"/>
      <c r="W326" s="1662"/>
      <c r="X326" s="1662"/>
      <c r="Y326" s="1662"/>
      <c r="Z326" s="1662"/>
      <c r="AA326" s="1662"/>
      <c r="AB326" s="1662"/>
      <c r="AC326" s="1662"/>
      <c r="AD326" s="1662"/>
      <c r="AE326" s="1662"/>
      <c r="AF326" s="1662"/>
      <c r="AG326" s="1662"/>
      <c r="AH326" s="1662"/>
      <c r="AI326" s="1662"/>
      <c r="AJ326" s="1662"/>
      <c r="AK326" s="1662"/>
      <c r="AL326" s="1662"/>
      <c r="AM326" s="1662"/>
      <c r="AN326" s="1662"/>
      <c r="AO326" s="1662"/>
      <c r="AP326" s="1662"/>
      <c r="AQ326" s="1662"/>
      <c r="AR326" s="1662"/>
      <c r="AS326" s="1662"/>
      <c r="AT326" s="1662"/>
      <c r="AU326" s="1662"/>
      <c r="AV326" s="1662"/>
      <c r="AW326" s="1664"/>
      <c r="AX326" s="1664"/>
      <c r="AY326" s="1664"/>
      <c r="AZ326" s="1664"/>
      <c r="BA326" s="1664"/>
      <c r="BB326" s="1664"/>
      <c r="BC326" s="1664"/>
      <c r="BD326" s="1664"/>
      <c r="BE326" s="1664"/>
      <c r="BF326" s="1664"/>
      <c r="BG326" s="1664"/>
      <c r="BH326" s="1664"/>
      <c r="BI326" s="1664"/>
      <c r="BJ326" s="1664"/>
      <c r="BK326" s="1664"/>
      <c r="BL326" s="1664"/>
      <c r="BM326" s="123"/>
      <c r="BN326" s="1664"/>
      <c r="BO326" s="1664"/>
      <c r="BP326" s="119"/>
    </row>
    <row r="327" spans="7:68" s="91" customFormat="1" ht="12.75">
      <c r="G327" s="114"/>
      <c r="H327" s="1662"/>
      <c r="I327" s="1662"/>
      <c r="J327" s="1662"/>
      <c r="K327" s="1662"/>
      <c r="L327" s="1662"/>
      <c r="M327" s="1662"/>
      <c r="N327" s="1662"/>
      <c r="O327" s="1662"/>
      <c r="P327" s="1662"/>
      <c r="Q327" s="1662"/>
      <c r="R327" s="1662"/>
      <c r="S327" s="1662"/>
      <c r="T327" s="1662"/>
      <c r="U327" s="1662"/>
      <c r="V327" s="1662"/>
      <c r="W327" s="1662"/>
      <c r="X327" s="1662"/>
      <c r="Y327" s="1662"/>
      <c r="Z327" s="1662"/>
      <c r="AA327" s="1662"/>
      <c r="AB327" s="1662"/>
      <c r="AC327" s="1662"/>
      <c r="AD327" s="1662"/>
      <c r="AE327" s="1662"/>
      <c r="AF327" s="1662"/>
      <c r="AG327" s="1662"/>
      <c r="AH327" s="1662"/>
      <c r="AI327" s="1662"/>
      <c r="AJ327" s="1662"/>
      <c r="AK327" s="1662"/>
      <c r="AL327" s="1662"/>
      <c r="AM327" s="1662"/>
      <c r="AN327" s="1662"/>
      <c r="AO327" s="1662"/>
      <c r="AP327" s="1662"/>
      <c r="AQ327" s="1662"/>
      <c r="AR327" s="1662"/>
      <c r="AS327" s="1662"/>
      <c r="AT327" s="1662"/>
      <c r="AU327" s="1662"/>
      <c r="AV327" s="1662"/>
      <c r="AW327" s="1664"/>
      <c r="AX327" s="1664"/>
      <c r="AY327" s="1664"/>
      <c r="AZ327" s="1664"/>
      <c r="BA327" s="1664"/>
      <c r="BB327" s="1664"/>
      <c r="BC327" s="1664"/>
      <c r="BD327" s="1664"/>
      <c r="BE327" s="1664"/>
      <c r="BF327" s="1664"/>
      <c r="BG327" s="1664"/>
      <c r="BH327" s="1664"/>
      <c r="BI327" s="1664"/>
      <c r="BJ327" s="1664"/>
      <c r="BK327" s="1664"/>
      <c r="BL327" s="1664"/>
      <c r="BM327" s="123"/>
      <c r="BN327" s="1664"/>
      <c r="BO327" s="1664"/>
      <c r="BP327" s="119"/>
    </row>
    <row r="328" spans="7:68" s="91" customFormat="1" ht="12.75">
      <c r="G328" s="114"/>
      <c r="H328" s="1662"/>
      <c r="I328" s="1662"/>
      <c r="J328" s="1662"/>
      <c r="K328" s="1662"/>
      <c r="L328" s="1662"/>
      <c r="M328" s="1662"/>
      <c r="N328" s="1662"/>
      <c r="O328" s="1662"/>
      <c r="P328" s="1662"/>
      <c r="Q328" s="1662"/>
      <c r="R328" s="1662"/>
      <c r="S328" s="1662"/>
      <c r="T328" s="1662"/>
      <c r="U328" s="1662"/>
      <c r="V328" s="1662"/>
      <c r="W328" s="1662"/>
      <c r="X328" s="1662"/>
      <c r="Y328" s="1662"/>
      <c r="Z328" s="1662"/>
      <c r="AA328" s="1662"/>
      <c r="AB328" s="1662"/>
      <c r="AC328" s="1662"/>
      <c r="AD328" s="1662"/>
      <c r="AE328" s="1662"/>
      <c r="AF328" s="1662"/>
      <c r="AG328" s="1662"/>
      <c r="AH328" s="1662"/>
      <c r="AI328" s="1662"/>
      <c r="AJ328" s="1662"/>
      <c r="AK328" s="1662"/>
      <c r="AL328" s="1662"/>
      <c r="AM328" s="1662"/>
      <c r="AN328" s="1662"/>
      <c r="AO328" s="1662"/>
      <c r="AP328" s="1662"/>
      <c r="AQ328" s="1662"/>
      <c r="AR328" s="1662"/>
      <c r="AS328" s="1662"/>
      <c r="AT328" s="1662"/>
      <c r="AU328" s="1662"/>
      <c r="AV328" s="1662"/>
      <c r="AW328" s="1664"/>
      <c r="AX328" s="1664"/>
      <c r="AY328" s="1664"/>
      <c r="AZ328" s="1664"/>
      <c r="BA328" s="1664"/>
      <c r="BB328" s="1664"/>
      <c r="BC328" s="1664"/>
      <c r="BD328" s="1664"/>
      <c r="BE328" s="1664"/>
      <c r="BF328" s="1664"/>
      <c r="BG328" s="1664"/>
      <c r="BH328" s="1664"/>
      <c r="BI328" s="1664"/>
      <c r="BJ328" s="1664"/>
      <c r="BK328" s="1664"/>
      <c r="BL328" s="1664"/>
      <c r="BM328" s="123"/>
      <c r="BN328" s="1664"/>
      <c r="BO328" s="1664"/>
      <c r="BP328" s="119"/>
    </row>
    <row r="329" spans="7:68" s="91" customFormat="1" ht="12.75">
      <c r="G329" s="114"/>
      <c r="H329" s="1662"/>
      <c r="I329" s="1662"/>
      <c r="J329" s="1662"/>
      <c r="K329" s="1662"/>
      <c r="L329" s="1662"/>
      <c r="M329" s="1662"/>
      <c r="N329" s="1662"/>
      <c r="O329" s="1662"/>
      <c r="P329" s="1662"/>
      <c r="Q329" s="1662"/>
      <c r="R329" s="1662"/>
      <c r="S329" s="1662"/>
      <c r="T329" s="1662"/>
      <c r="U329" s="1662"/>
      <c r="V329" s="1662"/>
      <c r="W329" s="1662"/>
      <c r="X329" s="1662"/>
      <c r="Y329" s="1662"/>
      <c r="Z329" s="1662"/>
      <c r="AA329" s="1662"/>
      <c r="AB329" s="1662"/>
      <c r="AC329" s="1662"/>
      <c r="AD329" s="1662"/>
      <c r="AE329" s="1662"/>
      <c r="AF329" s="1662"/>
      <c r="AG329" s="1662"/>
      <c r="AH329" s="1662"/>
      <c r="AI329" s="1662"/>
      <c r="AJ329" s="1662"/>
      <c r="AK329" s="1662"/>
      <c r="AL329" s="1662"/>
      <c r="AM329" s="1662"/>
      <c r="AN329" s="1662"/>
      <c r="AO329" s="1662"/>
      <c r="AP329" s="1662"/>
      <c r="AQ329" s="1662"/>
      <c r="AR329" s="1662"/>
      <c r="AS329" s="1662"/>
      <c r="AT329" s="1662"/>
      <c r="AU329" s="1662"/>
      <c r="AV329" s="1662"/>
      <c r="AW329" s="1664"/>
      <c r="AX329" s="1664"/>
      <c r="AY329" s="1664"/>
      <c r="AZ329" s="1664"/>
      <c r="BA329" s="1664"/>
      <c r="BB329" s="1664"/>
      <c r="BC329" s="1664"/>
      <c r="BD329" s="1664"/>
      <c r="BE329" s="1664"/>
      <c r="BF329" s="1664"/>
      <c r="BG329" s="1664"/>
      <c r="BH329" s="1664"/>
      <c r="BI329" s="1664"/>
      <c r="BJ329" s="1664"/>
      <c r="BK329" s="1664"/>
      <c r="BL329" s="1664"/>
      <c r="BM329" s="123"/>
      <c r="BN329" s="1664"/>
      <c r="BO329" s="1664"/>
      <c r="BP329" s="119"/>
    </row>
    <row r="330" spans="7:68" s="91" customFormat="1" ht="15.75">
      <c r="G330" s="114"/>
      <c r="H330" s="1668"/>
      <c r="I330" s="1668"/>
      <c r="J330" s="1668"/>
      <c r="K330" s="1668"/>
      <c r="L330" s="1668"/>
      <c r="M330" s="1668"/>
      <c r="N330" s="1668"/>
      <c r="O330" s="1668"/>
      <c r="P330" s="1668"/>
      <c r="Q330" s="1668"/>
      <c r="R330" s="1668"/>
      <c r="S330" s="1668"/>
      <c r="T330" s="1668"/>
      <c r="U330" s="1667"/>
      <c r="V330" s="1667"/>
      <c r="W330" s="1667"/>
      <c r="X330" s="1667"/>
      <c r="Y330" s="1667"/>
      <c r="Z330" s="1667"/>
      <c r="AA330" s="1667"/>
      <c r="AB330" s="1667"/>
      <c r="AC330" s="1667"/>
      <c r="AD330" s="1667"/>
      <c r="AE330" s="1667"/>
      <c r="AF330" s="1667"/>
      <c r="AG330" s="1667"/>
      <c r="AH330" s="1667"/>
      <c r="AI330" s="1667"/>
      <c r="AJ330" s="1667"/>
      <c r="AK330" s="1667"/>
      <c r="AL330" s="1667"/>
      <c r="AM330" s="1667"/>
      <c r="AN330" s="1667"/>
      <c r="AO330" s="1664"/>
      <c r="AP330" s="1664"/>
      <c r="AQ330" s="1664"/>
      <c r="AR330" s="1664"/>
      <c r="AS330" s="1664"/>
      <c r="AT330" s="1664"/>
      <c r="AU330" s="1664"/>
      <c r="AV330" s="1664"/>
      <c r="AW330" s="1664"/>
      <c r="AX330" s="1664"/>
      <c r="AY330" s="1664"/>
      <c r="AZ330" s="1664"/>
      <c r="BA330" s="1664"/>
      <c r="BB330" s="1664"/>
      <c r="BC330" s="1664"/>
      <c r="BD330" s="1664"/>
      <c r="BE330" s="1664"/>
      <c r="BF330" s="1664"/>
      <c r="BG330" s="1664"/>
      <c r="BH330" s="1664"/>
      <c r="BI330" s="1664"/>
      <c r="BJ330" s="1664"/>
      <c r="BK330" s="1664"/>
      <c r="BL330" s="1664"/>
      <c r="BM330" s="123"/>
      <c r="BN330" s="1664"/>
      <c r="BO330" s="1664"/>
      <c r="BP330" s="119"/>
    </row>
    <row r="331" spans="7:68" s="91" customFormat="1" ht="12.75">
      <c r="G331" s="114"/>
      <c r="H331" s="1662"/>
      <c r="I331" s="1662"/>
      <c r="J331" s="1662"/>
      <c r="K331" s="1662"/>
      <c r="L331" s="1662"/>
      <c r="M331" s="1662"/>
      <c r="N331" s="1662"/>
      <c r="O331" s="1662"/>
      <c r="P331" s="1662"/>
      <c r="Q331" s="1662"/>
      <c r="R331" s="1662"/>
      <c r="S331" s="1662"/>
      <c r="T331" s="1662"/>
      <c r="U331" s="1664"/>
      <c r="V331" s="1664"/>
      <c r="W331" s="1664"/>
      <c r="X331" s="1664"/>
      <c r="Y331" s="1664"/>
      <c r="Z331" s="1664"/>
      <c r="AA331" s="1664"/>
      <c r="AB331" s="1664"/>
      <c r="AC331" s="1664"/>
      <c r="AD331" s="1664"/>
      <c r="AE331" s="1664"/>
      <c r="AF331" s="1664"/>
      <c r="AG331" s="1664"/>
      <c r="AH331" s="1664"/>
      <c r="AI331" s="1664"/>
      <c r="AJ331" s="1664"/>
      <c r="AK331" s="1664"/>
      <c r="AL331" s="1664"/>
      <c r="AM331" s="1664"/>
      <c r="AN331" s="1664"/>
      <c r="AO331" s="1664"/>
      <c r="AP331" s="1664"/>
      <c r="AQ331" s="1664"/>
      <c r="AR331" s="1664"/>
      <c r="AS331" s="1664"/>
      <c r="AT331" s="1664"/>
      <c r="AU331" s="1664"/>
      <c r="AV331" s="1664"/>
      <c r="AW331" s="1667"/>
      <c r="AX331" s="1667"/>
      <c r="AY331" s="1667"/>
      <c r="AZ331" s="1667"/>
      <c r="BA331" s="1667"/>
      <c r="BB331" s="1667"/>
      <c r="BC331" s="1667"/>
      <c r="BD331" s="1667"/>
      <c r="BE331" s="1667"/>
      <c r="BF331" s="1667"/>
      <c r="BG331" s="1667"/>
      <c r="BH331" s="1667"/>
      <c r="BI331" s="1667"/>
      <c r="BJ331" s="1667"/>
      <c r="BK331" s="1667"/>
      <c r="BL331" s="1667"/>
      <c r="BM331" s="107"/>
      <c r="BN331" s="1664"/>
      <c r="BO331" s="1664"/>
      <c r="BP331" s="119"/>
    </row>
    <row r="332" spans="7:68" s="91" customFormat="1" ht="12.75">
      <c r="G332" s="114"/>
      <c r="H332" s="1662"/>
      <c r="I332" s="1662"/>
      <c r="J332" s="1662"/>
      <c r="K332" s="1662"/>
      <c r="L332" s="1662"/>
      <c r="M332" s="1662"/>
      <c r="N332" s="1662"/>
      <c r="O332" s="1662"/>
      <c r="P332" s="1662"/>
      <c r="Q332" s="1662"/>
      <c r="R332" s="1662"/>
      <c r="S332" s="1662"/>
      <c r="T332" s="1662"/>
      <c r="U332" s="1664"/>
      <c r="V332" s="1664"/>
      <c r="W332" s="1664"/>
      <c r="X332" s="1664"/>
      <c r="Y332" s="1664"/>
      <c r="Z332" s="1664"/>
      <c r="AA332" s="1664"/>
      <c r="AB332" s="1664"/>
      <c r="AC332" s="1664"/>
      <c r="AD332" s="1664"/>
      <c r="AE332" s="1664"/>
      <c r="AF332" s="1664"/>
      <c r="AG332" s="1664"/>
      <c r="AH332" s="1664"/>
      <c r="AI332" s="1664"/>
      <c r="AJ332" s="1664"/>
      <c r="AK332" s="1664"/>
      <c r="AL332" s="1664"/>
      <c r="AM332" s="1664"/>
      <c r="AN332" s="1664"/>
      <c r="AO332" s="1664"/>
      <c r="AP332" s="1664"/>
      <c r="AQ332" s="1664"/>
      <c r="AR332" s="1664"/>
      <c r="AS332" s="1664"/>
      <c r="AT332" s="1664"/>
      <c r="AU332" s="1664"/>
      <c r="AV332" s="1664"/>
      <c r="AW332" s="1667"/>
      <c r="AX332" s="1667"/>
      <c r="AY332" s="1667"/>
      <c r="AZ332" s="1667"/>
      <c r="BA332" s="1667"/>
      <c r="BB332" s="1667"/>
      <c r="BC332" s="1667"/>
      <c r="BD332" s="1667"/>
      <c r="BE332" s="1667"/>
      <c r="BF332" s="1667"/>
      <c r="BG332" s="1667"/>
      <c r="BH332" s="1667"/>
      <c r="BI332" s="1667"/>
      <c r="BJ332" s="1667"/>
      <c r="BK332" s="1667"/>
      <c r="BL332" s="1667"/>
      <c r="BM332" s="107"/>
      <c r="BN332" s="1664"/>
      <c r="BO332" s="1664"/>
      <c r="BP332" s="119"/>
    </row>
    <row r="333" spans="7:68" s="91" customFormat="1" ht="12.75">
      <c r="G333" s="114"/>
      <c r="H333" s="1662"/>
      <c r="I333" s="1662"/>
      <c r="J333" s="1662"/>
      <c r="K333" s="1662"/>
      <c r="L333" s="1662"/>
      <c r="M333" s="1662"/>
      <c r="N333" s="1662"/>
      <c r="O333" s="1662"/>
      <c r="P333" s="1662"/>
      <c r="Q333" s="1662"/>
      <c r="R333" s="1662"/>
      <c r="S333" s="1662"/>
      <c r="T333" s="1662"/>
      <c r="U333" s="1664"/>
      <c r="V333" s="1664"/>
      <c r="W333" s="1664"/>
      <c r="X333" s="1664"/>
      <c r="Y333" s="1664"/>
      <c r="Z333" s="1664"/>
      <c r="AA333" s="1664"/>
      <c r="AB333" s="1664"/>
      <c r="AC333" s="1664"/>
      <c r="AD333" s="1664"/>
      <c r="AE333" s="1664"/>
      <c r="AF333" s="1664"/>
      <c r="AG333" s="1664"/>
      <c r="AH333" s="1664"/>
      <c r="AI333" s="1664"/>
      <c r="AJ333" s="1664"/>
      <c r="AK333" s="1664"/>
      <c r="AL333" s="1664"/>
      <c r="AM333" s="1664"/>
      <c r="AN333" s="1664"/>
      <c r="AO333" s="1664"/>
      <c r="AP333" s="1664"/>
      <c r="AQ333" s="1664"/>
      <c r="AR333" s="1664"/>
      <c r="AS333" s="1664"/>
      <c r="AT333" s="1664"/>
      <c r="AU333" s="1664"/>
      <c r="AV333" s="1664"/>
      <c r="AW333" s="1667"/>
      <c r="AX333" s="1667"/>
      <c r="AY333" s="1667"/>
      <c r="AZ333" s="1667"/>
      <c r="BA333" s="1667"/>
      <c r="BB333" s="1667"/>
      <c r="BC333" s="1667"/>
      <c r="BD333" s="1667"/>
      <c r="BE333" s="1667"/>
      <c r="BF333" s="1667"/>
      <c r="BG333" s="1667"/>
      <c r="BH333" s="1667"/>
      <c r="BI333" s="1667"/>
      <c r="BJ333" s="1667"/>
      <c r="BK333" s="1667"/>
      <c r="BL333" s="1667"/>
      <c r="BM333" s="107"/>
      <c r="BN333" s="1664"/>
      <c r="BO333" s="1664"/>
      <c r="BP333" s="119"/>
    </row>
    <row r="334" spans="7:68" s="91" customFormat="1" ht="12.75">
      <c r="G334" s="114"/>
      <c r="H334" s="1662"/>
      <c r="I334" s="1662"/>
      <c r="J334" s="1662"/>
      <c r="K334" s="1662"/>
      <c r="L334" s="1662"/>
      <c r="M334" s="1662"/>
      <c r="N334" s="1662"/>
      <c r="O334" s="1662"/>
      <c r="P334" s="1662"/>
      <c r="Q334" s="1662"/>
      <c r="R334" s="1662"/>
      <c r="S334" s="1662"/>
      <c r="T334" s="1662"/>
      <c r="U334" s="1664"/>
      <c r="V334" s="1664"/>
      <c r="W334" s="1664"/>
      <c r="X334" s="1664"/>
      <c r="Y334" s="1664"/>
      <c r="Z334" s="1664"/>
      <c r="AA334" s="1664"/>
      <c r="AB334" s="1664"/>
      <c r="AC334" s="1664"/>
      <c r="AD334" s="1664"/>
      <c r="AE334" s="1664"/>
      <c r="AF334" s="1664"/>
      <c r="AG334" s="1664"/>
      <c r="AH334" s="1664"/>
      <c r="AI334" s="1664"/>
      <c r="AJ334" s="1664"/>
      <c r="AK334" s="1664"/>
      <c r="AL334" s="1664"/>
      <c r="AM334" s="1664"/>
      <c r="AN334" s="1664"/>
      <c r="AO334" s="1664"/>
      <c r="AP334" s="1664"/>
      <c r="AQ334" s="1664"/>
      <c r="AR334" s="1664"/>
      <c r="AS334" s="1664"/>
      <c r="AT334" s="1664"/>
      <c r="AU334" s="1664"/>
      <c r="AV334" s="1664"/>
      <c r="AW334" s="1667"/>
      <c r="AX334" s="1667"/>
      <c r="AY334" s="1667"/>
      <c r="AZ334" s="1667"/>
      <c r="BA334" s="1667"/>
      <c r="BB334" s="1667"/>
      <c r="BC334" s="1667"/>
      <c r="BD334" s="1667"/>
      <c r="BE334" s="1667"/>
      <c r="BF334" s="1667"/>
      <c r="BG334" s="1667"/>
      <c r="BH334" s="1667"/>
      <c r="BI334" s="1667"/>
      <c r="BJ334" s="1667"/>
      <c r="BK334" s="1667"/>
      <c r="BL334" s="1667"/>
      <c r="BM334" s="107"/>
      <c r="BN334" s="1664"/>
      <c r="BO334" s="1664"/>
      <c r="BP334" s="119"/>
    </row>
    <row r="335" spans="7:68" s="91" customFormat="1" ht="12.75">
      <c r="G335" s="114"/>
      <c r="H335" s="1662"/>
      <c r="I335" s="1662"/>
      <c r="J335" s="1662"/>
      <c r="K335" s="1662"/>
      <c r="L335" s="1662"/>
      <c r="M335" s="1662"/>
      <c r="N335" s="1662"/>
      <c r="O335" s="1662"/>
      <c r="P335" s="1662"/>
      <c r="Q335" s="1662"/>
      <c r="R335" s="1662"/>
      <c r="S335" s="1662"/>
      <c r="T335" s="1662"/>
      <c r="U335" s="1664"/>
      <c r="V335" s="1664"/>
      <c r="W335" s="1664"/>
      <c r="X335" s="1664"/>
      <c r="Y335" s="1664"/>
      <c r="Z335" s="1664"/>
      <c r="AA335" s="1664"/>
      <c r="AB335" s="1664"/>
      <c r="AC335" s="1664"/>
      <c r="AD335" s="1664"/>
      <c r="AE335" s="1664"/>
      <c r="AF335" s="1664"/>
      <c r="AG335" s="1664"/>
      <c r="AH335" s="1664"/>
      <c r="AI335" s="1664"/>
      <c r="AJ335" s="1664"/>
      <c r="AK335" s="1664"/>
      <c r="AL335" s="1664"/>
      <c r="AM335" s="1664"/>
      <c r="AN335" s="1664"/>
      <c r="AO335" s="1664"/>
      <c r="AP335" s="1664"/>
      <c r="AQ335" s="1664"/>
      <c r="AR335" s="1664"/>
      <c r="AS335" s="1664"/>
      <c r="AT335" s="1664"/>
      <c r="AU335" s="1664"/>
      <c r="AV335" s="1664"/>
      <c r="AW335" s="1667"/>
      <c r="AX335" s="1667"/>
      <c r="AY335" s="1667"/>
      <c r="AZ335" s="1667"/>
      <c r="BA335" s="1667"/>
      <c r="BB335" s="1667"/>
      <c r="BC335" s="1667"/>
      <c r="BD335" s="1667"/>
      <c r="BE335" s="1667"/>
      <c r="BF335" s="1667"/>
      <c r="BG335" s="1667"/>
      <c r="BH335" s="1667"/>
      <c r="BI335" s="1667"/>
      <c r="BJ335" s="1667"/>
      <c r="BK335" s="1667"/>
      <c r="BL335" s="1667"/>
      <c r="BM335" s="107"/>
      <c r="BN335" s="1664"/>
      <c r="BO335" s="1664"/>
      <c r="BP335" s="119"/>
    </row>
    <row r="336" spans="7:68" s="91" customFormat="1" ht="12.75">
      <c r="G336" s="114"/>
      <c r="H336" s="1662"/>
      <c r="I336" s="1662"/>
      <c r="J336" s="1662"/>
      <c r="K336" s="1662"/>
      <c r="L336" s="1662"/>
      <c r="M336" s="1662"/>
      <c r="N336" s="1662"/>
      <c r="O336" s="1662"/>
      <c r="P336" s="1662"/>
      <c r="Q336" s="1662"/>
      <c r="R336" s="1662"/>
      <c r="S336" s="1662"/>
      <c r="T336" s="1662"/>
      <c r="U336" s="1664"/>
      <c r="V336" s="1664"/>
      <c r="W336" s="1664"/>
      <c r="X336" s="1664"/>
      <c r="Y336" s="1664"/>
      <c r="Z336" s="1664"/>
      <c r="AA336" s="1664"/>
      <c r="AB336" s="1664"/>
      <c r="AC336" s="1664"/>
      <c r="AD336" s="1664"/>
      <c r="AE336" s="1664"/>
      <c r="AF336" s="1664"/>
      <c r="AG336" s="1664"/>
      <c r="AH336" s="1664"/>
      <c r="AI336" s="1664"/>
      <c r="AJ336" s="1664"/>
      <c r="AK336" s="1664"/>
      <c r="AL336" s="1664"/>
      <c r="AM336" s="1664"/>
      <c r="AN336" s="1664"/>
      <c r="AO336" s="1664"/>
      <c r="AP336" s="1664"/>
      <c r="AQ336" s="1664"/>
      <c r="AR336" s="1664"/>
      <c r="AS336" s="1664"/>
      <c r="AT336" s="1664"/>
      <c r="AU336" s="1664"/>
      <c r="AV336" s="1664"/>
      <c r="AW336" s="1667"/>
      <c r="AX336" s="1667"/>
      <c r="AY336" s="1667"/>
      <c r="AZ336" s="1667"/>
      <c r="BA336" s="1667"/>
      <c r="BB336" s="1667"/>
      <c r="BC336" s="1667"/>
      <c r="BD336" s="1667"/>
      <c r="BE336" s="1667"/>
      <c r="BF336" s="1667"/>
      <c r="BG336" s="1667"/>
      <c r="BH336" s="1667"/>
      <c r="BI336" s="1667"/>
      <c r="BJ336" s="1667"/>
      <c r="BK336" s="1667"/>
      <c r="BL336" s="1667"/>
      <c r="BM336" s="107"/>
      <c r="BN336" s="1664"/>
      <c r="BO336" s="1664"/>
      <c r="BP336" s="119"/>
    </row>
    <row r="337" spans="7:68" s="91" customFormat="1" ht="12.75">
      <c r="G337" s="114"/>
      <c r="H337" s="1662"/>
      <c r="I337" s="1662"/>
      <c r="J337" s="1662"/>
      <c r="K337" s="1662"/>
      <c r="L337" s="1662"/>
      <c r="M337" s="1662"/>
      <c r="N337" s="1662"/>
      <c r="O337" s="1662"/>
      <c r="P337" s="1662"/>
      <c r="Q337" s="1662"/>
      <c r="R337" s="1662"/>
      <c r="S337" s="1662"/>
      <c r="T337" s="1662"/>
      <c r="U337" s="1664"/>
      <c r="V337" s="1664"/>
      <c r="W337" s="1664"/>
      <c r="X337" s="1664"/>
      <c r="Y337" s="1664"/>
      <c r="Z337" s="1664"/>
      <c r="AA337" s="1664"/>
      <c r="AB337" s="1664"/>
      <c r="AC337" s="1664"/>
      <c r="AD337" s="1664"/>
      <c r="AE337" s="1664"/>
      <c r="AF337" s="1664"/>
      <c r="AG337" s="1664"/>
      <c r="AH337" s="1664"/>
      <c r="AI337" s="1664"/>
      <c r="AJ337" s="1664"/>
      <c r="AK337" s="1664"/>
      <c r="AL337" s="1664"/>
      <c r="AM337" s="1664"/>
      <c r="AN337" s="1664"/>
      <c r="AO337" s="1664"/>
      <c r="AP337" s="1664"/>
      <c r="AQ337" s="1664"/>
      <c r="AR337" s="1664"/>
      <c r="AS337" s="1664"/>
      <c r="AT337" s="1664"/>
      <c r="AU337" s="1664"/>
      <c r="AV337" s="1664"/>
      <c r="AW337" s="1667"/>
      <c r="AX337" s="1667"/>
      <c r="AY337" s="1667"/>
      <c r="AZ337" s="1667"/>
      <c r="BA337" s="1667"/>
      <c r="BB337" s="1667"/>
      <c r="BC337" s="1667"/>
      <c r="BD337" s="1667"/>
      <c r="BE337" s="1667"/>
      <c r="BF337" s="1667"/>
      <c r="BG337" s="1667"/>
      <c r="BH337" s="1667"/>
      <c r="BI337" s="1667"/>
      <c r="BJ337" s="1667"/>
      <c r="BK337" s="1667"/>
      <c r="BL337" s="1667"/>
      <c r="BM337" s="107"/>
      <c r="BN337" s="1664"/>
      <c r="BO337" s="1664"/>
      <c r="BP337" s="119"/>
    </row>
    <row r="338" spans="7:68" s="91" customFormat="1" ht="12.75">
      <c r="G338" s="114"/>
      <c r="H338" s="1662"/>
      <c r="I338" s="1662"/>
      <c r="J338" s="1662"/>
      <c r="K338" s="1662"/>
      <c r="L338" s="1662"/>
      <c r="M338" s="1662"/>
      <c r="N338" s="1662"/>
      <c r="O338" s="1662"/>
      <c r="P338" s="1662"/>
      <c r="Q338" s="1662"/>
      <c r="R338" s="1662"/>
      <c r="S338" s="1662"/>
      <c r="T338" s="1662"/>
      <c r="U338" s="1664"/>
      <c r="V338" s="1664"/>
      <c r="W338" s="1664"/>
      <c r="X338" s="1664"/>
      <c r="Y338" s="1664"/>
      <c r="Z338" s="1664"/>
      <c r="AA338" s="1664"/>
      <c r="AB338" s="1664"/>
      <c r="AC338" s="1664"/>
      <c r="AD338" s="1664"/>
      <c r="AE338" s="1664"/>
      <c r="AF338" s="1664"/>
      <c r="AG338" s="1664"/>
      <c r="AH338" s="1664"/>
      <c r="AI338" s="1664"/>
      <c r="AJ338" s="1664"/>
      <c r="AK338" s="1664"/>
      <c r="AL338" s="1664"/>
      <c r="AM338" s="1664"/>
      <c r="AN338" s="1664"/>
      <c r="AO338" s="1664"/>
      <c r="AP338" s="1664"/>
      <c r="AQ338" s="1664"/>
      <c r="AR338" s="1664"/>
      <c r="AS338" s="1664"/>
      <c r="AT338" s="1664"/>
      <c r="AU338" s="1664"/>
      <c r="AV338" s="1664"/>
      <c r="AW338" s="1667"/>
      <c r="AX338" s="1667"/>
      <c r="AY338" s="1667"/>
      <c r="AZ338" s="1667"/>
      <c r="BA338" s="1667"/>
      <c r="BB338" s="1667"/>
      <c r="BC338" s="1667"/>
      <c r="BD338" s="1667"/>
      <c r="BE338" s="1667"/>
      <c r="BF338" s="1667"/>
      <c r="BG338" s="1667"/>
      <c r="BH338" s="1667"/>
      <c r="BI338" s="1667"/>
      <c r="BJ338" s="1667"/>
      <c r="BK338" s="1667"/>
      <c r="BL338" s="1667"/>
      <c r="BM338" s="107"/>
      <c r="BN338" s="1664"/>
      <c r="BO338" s="1664"/>
      <c r="BP338" s="119"/>
    </row>
    <row r="339" spans="7:68" s="91" customFormat="1" ht="12.75">
      <c r="G339" s="114"/>
      <c r="H339" s="1662"/>
      <c r="I339" s="1662"/>
      <c r="J339" s="1662"/>
      <c r="K339" s="1662"/>
      <c r="L339" s="1662"/>
      <c r="M339" s="1662"/>
      <c r="N339" s="1662"/>
      <c r="O339" s="1662"/>
      <c r="P339" s="1662"/>
      <c r="Q339" s="1662"/>
      <c r="R339" s="1662"/>
      <c r="S339" s="1662"/>
      <c r="T339" s="1662"/>
      <c r="U339" s="1664"/>
      <c r="V339" s="1664"/>
      <c r="W339" s="1664"/>
      <c r="X339" s="1664"/>
      <c r="Y339" s="1664"/>
      <c r="Z339" s="1664"/>
      <c r="AA339" s="1664"/>
      <c r="AB339" s="1664"/>
      <c r="AC339" s="1664"/>
      <c r="AD339" s="1664"/>
      <c r="AE339" s="1664"/>
      <c r="AF339" s="1664"/>
      <c r="AG339" s="1664"/>
      <c r="AH339" s="1664"/>
      <c r="AI339" s="1664"/>
      <c r="AJ339" s="1664"/>
      <c r="AK339" s="1664"/>
      <c r="AL339" s="1664"/>
      <c r="AM339" s="1664"/>
      <c r="AN339" s="1664"/>
      <c r="AO339" s="1664"/>
      <c r="AP339" s="1664"/>
      <c r="AQ339" s="1664"/>
      <c r="AR339" s="1664"/>
      <c r="AS339" s="1664"/>
      <c r="AT339" s="1664"/>
      <c r="AU339" s="1664"/>
      <c r="AV339" s="1664"/>
      <c r="AW339" s="1667"/>
      <c r="AX339" s="1667"/>
      <c r="AY339" s="1667"/>
      <c r="AZ339" s="1667"/>
      <c r="BA339" s="1667"/>
      <c r="BB339" s="1667"/>
      <c r="BC339" s="1667"/>
      <c r="BD339" s="1667"/>
      <c r="BE339" s="1667"/>
      <c r="BF339" s="1667"/>
      <c r="BG339" s="1667"/>
      <c r="BH339" s="1667"/>
      <c r="BI339" s="1667"/>
      <c r="BJ339" s="1667"/>
      <c r="BK339" s="1667"/>
      <c r="BL339" s="1667"/>
      <c r="BM339" s="107"/>
      <c r="BN339" s="1664"/>
      <c r="BO339" s="1664"/>
      <c r="BP339" s="119"/>
    </row>
    <row r="340" spans="7:68" s="91" customFormat="1" ht="12.75">
      <c r="G340" s="114"/>
      <c r="H340" s="1662"/>
      <c r="I340" s="1662"/>
      <c r="J340" s="1662"/>
      <c r="K340" s="1662"/>
      <c r="L340" s="1662"/>
      <c r="M340" s="1662"/>
      <c r="N340" s="1662"/>
      <c r="O340" s="1662"/>
      <c r="P340" s="1662"/>
      <c r="Q340" s="1662"/>
      <c r="R340" s="1662"/>
      <c r="S340" s="1662"/>
      <c r="T340" s="1662"/>
      <c r="U340" s="1664"/>
      <c r="V340" s="1664"/>
      <c r="W340" s="1664"/>
      <c r="X340" s="1664"/>
      <c r="Y340" s="1664"/>
      <c r="Z340" s="1664"/>
      <c r="AA340" s="1664"/>
      <c r="AB340" s="1664"/>
      <c r="AC340" s="1664"/>
      <c r="AD340" s="1664"/>
      <c r="AE340" s="1664"/>
      <c r="AF340" s="1664"/>
      <c r="AG340" s="1664"/>
      <c r="AH340" s="1664"/>
      <c r="AI340" s="1664"/>
      <c r="AJ340" s="1664"/>
      <c r="AK340" s="1664"/>
      <c r="AL340" s="1664"/>
      <c r="AM340" s="1664"/>
      <c r="AN340" s="1664"/>
      <c r="AO340" s="1664"/>
      <c r="AP340" s="1664"/>
      <c r="AQ340" s="1664"/>
      <c r="AR340" s="1664"/>
      <c r="AS340" s="1664"/>
      <c r="AT340" s="1664"/>
      <c r="AU340" s="1664"/>
      <c r="AV340" s="1664"/>
      <c r="AW340" s="1667"/>
      <c r="AX340" s="1667"/>
      <c r="AY340" s="1667"/>
      <c r="AZ340" s="1667"/>
      <c r="BA340" s="1667"/>
      <c r="BB340" s="1667"/>
      <c r="BC340" s="1667"/>
      <c r="BD340" s="1667"/>
      <c r="BE340" s="1667"/>
      <c r="BF340" s="1667"/>
      <c r="BG340" s="1667"/>
      <c r="BH340" s="1667"/>
      <c r="BI340" s="1667"/>
      <c r="BJ340" s="1667"/>
      <c r="BK340" s="1667"/>
      <c r="BL340" s="1667"/>
      <c r="BM340" s="107"/>
      <c r="BN340" s="1664"/>
      <c r="BO340" s="1664"/>
      <c r="BP340" s="119"/>
    </row>
    <row r="341" spans="7:68" s="91" customFormat="1" ht="12.75">
      <c r="G341" s="114"/>
      <c r="H341" s="1662"/>
      <c r="I341" s="1662"/>
      <c r="J341" s="1662"/>
      <c r="K341" s="1662"/>
      <c r="L341" s="1662"/>
      <c r="M341" s="1662"/>
      <c r="N341" s="1662"/>
      <c r="O341" s="1662"/>
      <c r="P341" s="1662"/>
      <c r="Q341" s="1662"/>
      <c r="R341" s="1662"/>
      <c r="S341" s="1662"/>
      <c r="T341" s="1662"/>
      <c r="U341" s="1664"/>
      <c r="V341" s="1664"/>
      <c r="W341" s="1664"/>
      <c r="X341" s="1664"/>
      <c r="Y341" s="1664"/>
      <c r="Z341" s="1664"/>
      <c r="AA341" s="1664"/>
      <c r="AB341" s="1664"/>
      <c r="AC341" s="1664"/>
      <c r="AD341" s="1664"/>
      <c r="AE341" s="1664"/>
      <c r="AF341" s="1664"/>
      <c r="AG341" s="1664"/>
      <c r="AH341" s="1664"/>
      <c r="AI341" s="1664"/>
      <c r="AJ341" s="1664"/>
      <c r="AK341" s="1664"/>
      <c r="AL341" s="1664"/>
      <c r="AM341" s="1664"/>
      <c r="AN341" s="1664"/>
      <c r="AO341" s="1664"/>
      <c r="AP341" s="1664"/>
      <c r="AQ341" s="1664"/>
      <c r="AR341" s="1664"/>
      <c r="AS341" s="1664"/>
      <c r="AT341" s="1664"/>
      <c r="AU341" s="1664"/>
      <c r="AV341" s="1664"/>
      <c r="AW341" s="1667"/>
      <c r="AX341" s="1667"/>
      <c r="AY341" s="1667"/>
      <c r="AZ341" s="1667"/>
      <c r="BA341" s="1667"/>
      <c r="BB341" s="1667"/>
      <c r="BC341" s="1667"/>
      <c r="BD341" s="1667"/>
      <c r="BE341" s="1667"/>
      <c r="BF341" s="1667"/>
      <c r="BG341" s="1667"/>
      <c r="BH341" s="1667"/>
      <c r="BI341" s="1667"/>
      <c r="BJ341" s="1667"/>
      <c r="BK341" s="1667"/>
      <c r="BL341" s="1667"/>
      <c r="BM341" s="107"/>
      <c r="BN341" s="1664"/>
      <c r="BO341" s="1664"/>
      <c r="BP341" s="119"/>
    </row>
    <row r="342" spans="7:68" s="91" customFormat="1" ht="12.75">
      <c r="G342" s="114"/>
      <c r="H342" s="1662"/>
      <c r="I342" s="1662"/>
      <c r="J342" s="1662"/>
      <c r="K342" s="1662"/>
      <c r="L342" s="1662"/>
      <c r="M342" s="1662"/>
      <c r="N342" s="1662"/>
      <c r="O342" s="1662"/>
      <c r="P342" s="1662"/>
      <c r="Q342" s="1662"/>
      <c r="R342" s="1662"/>
      <c r="S342" s="1662"/>
      <c r="T342" s="1662"/>
      <c r="U342" s="1664"/>
      <c r="V342" s="1664"/>
      <c r="W342" s="1664"/>
      <c r="X342" s="1664"/>
      <c r="Y342" s="1664"/>
      <c r="Z342" s="1664"/>
      <c r="AA342" s="1664"/>
      <c r="AB342" s="1664"/>
      <c r="AC342" s="1664"/>
      <c r="AD342" s="1664"/>
      <c r="AE342" s="1664"/>
      <c r="AF342" s="1664"/>
      <c r="AG342" s="1664"/>
      <c r="AH342" s="1664"/>
      <c r="AI342" s="1664"/>
      <c r="AJ342" s="1664"/>
      <c r="AK342" s="1664"/>
      <c r="AL342" s="1664"/>
      <c r="AM342" s="1664"/>
      <c r="AN342" s="1664"/>
      <c r="AO342" s="1664"/>
      <c r="AP342" s="1664"/>
      <c r="AQ342" s="1664"/>
      <c r="AR342" s="1664"/>
      <c r="AS342" s="1664"/>
      <c r="AT342" s="1664"/>
      <c r="AU342" s="1664"/>
      <c r="AV342" s="1664"/>
      <c r="AW342" s="1667"/>
      <c r="AX342" s="1667"/>
      <c r="AY342" s="1667"/>
      <c r="AZ342" s="1667"/>
      <c r="BA342" s="1667"/>
      <c r="BB342" s="1667"/>
      <c r="BC342" s="1667"/>
      <c r="BD342" s="1667"/>
      <c r="BE342" s="1667"/>
      <c r="BF342" s="1667"/>
      <c r="BG342" s="1667"/>
      <c r="BH342" s="1667"/>
      <c r="BI342" s="1667"/>
      <c r="BJ342" s="1667"/>
      <c r="BK342" s="1667"/>
      <c r="BL342" s="1667"/>
      <c r="BM342" s="107"/>
      <c r="BN342" s="1664"/>
      <c r="BO342" s="1664"/>
      <c r="BP342" s="119"/>
    </row>
    <row r="343" spans="7:68" s="91" customFormat="1" ht="12.75">
      <c r="G343" s="114"/>
      <c r="H343" s="1662"/>
      <c r="I343" s="1662"/>
      <c r="J343" s="1662"/>
      <c r="K343" s="1662"/>
      <c r="L343" s="1662"/>
      <c r="M343" s="1662"/>
      <c r="N343" s="1662"/>
      <c r="O343" s="1662"/>
      <c r="P343" s="1662"/>
      <c r="Q343" s="1662"/>
      <c r="R343" s="1662"/>
      <c r="S343" s="1662"/>
      <c r="T343" s="1662"/>
      <c r="U343" s="1664"/>
      <c r="V343" s="1664"/>
      <c r="W343" s="1664"/>
      <c r="X343" s="1664"/>
      <c r="Y343" s="1664"/>
      <c r="Z343" s="1664"/>
      <c r="AA343" s="1664"/>
      <c r="AB343" s="1664"/>
      <c r="AC343" s="1664"/>
      <c r="AD343" s="1664"/>
      <c r="AE343" s="1664"/>
      <c r="AF343" s="1664"/>
      <c r="AG343" s="1664"/>
      <c r="AH343" s="1664"/>
      <c r="AI343" s="1664"/>
      <c r="AJ343" s="1664"/>
      <c r="AK343" s="1664"/>
      <c r="AL343" s="1664"/>
      <c r="AM343" s="1664"/>
      <c r="AN343" s="1664"/>
      <c r="AO343" s="1664"/>
      <c r="AP343" s="1664"/>
      <c r="AQ343" s="1664"/>
      <c r="AR343" s="1664"/>
      <c r="AS343" s="1664"/>
      <c r="AT343" s="1664"/>
      <c r="AU343" s="1664"/>
      <c r="AV343" s="1664"/>
      <c r="AW343" s="1667"/>
      <c r="AX343" s="1667"/>
      <c r="AY343" s="1667"/>
      <c r="AZ343" s="1667"/>
      <c r="BA343" s="1667"/>
      <c r="BB343" s="1667"/>
      <c r="BC343" s="1667"/>
      <c r="BD343" s="1667"/>
      <c r="BE343" s="1667"/>
      <c r="BF343" s="1667"/>
      <c r="BG343" s="1667"/>
      <c r="BH343" s="1667"/>
      <c r="BI343" s="1667"/>
      <c r="BJ343" s="1667"/>
      <c r="BK343" s="1667"/>
      <c r="BL343" s="1667"/>
      <c r="BM343" s="107"/>
      <c r="BN343" s="1664"/>
      <c r="BO343" s="1664"/>
      <c r="BP343" s="119"/>
    </row>
    <row r="344" spans="7:68" s="91" customFormat="1" ht="15.75">
      <c r="G344" s="114"/>
      <c r="H344" s="1668"/>
      <c r="I344" s="1668"/>
      <c r="J344" s="1668"/>
      <c r="K344" s="1668"/>
      <c r="L344" s="1668"/>
      <c r="M344" s="1668"/>
      <c r="N344" s="1668"/>
      <c r="O344" s="1668"/>
      <c r="P344" s="1668"/>
      <c r="Q344" s="1668"/>
      <c r="R344" s="1668"/>
      <c r="S344" s="1668"/>
      <c r="T344" s="1668"/>
      <c r="U344" s="1663"/>
      <c r="V344" s="1663"/>
      <c r="W344" s="1663"/>
      <c r="X344" s="1663"/>
      <c r="Y344" s="1663"/>
      <c r="Z344" s="1663"/>
      <c r="AA344" s="1663"/>
      <c r="AB344" s="1663"/>
      <c r="AC344" s="1663"/>
      <c r="AD344" s="1663"/>
      <c r="AE344" s="1663"/>
      <c r="AF344" s="1663"/>
      <c r="AG344" s="1663"/>
      <c r="AH344" s="1663"/>
      <c r="AI344" s="1663"/>
      <c r="AJ344" s="1663"/>
      <c r="AK344" s="1663"/>
      <c r="AL344" s="1663"/>
      <c r="AM344" s="1663"/>
      <c r="AN344" s="1663"/>
      <c r="AO344" s="1663"/>
      <c r="AP344" s="1663"/>
      <c r="AQ344" s="1663"/>
      <c r="AR344" s="1663"/>
      <c r="AS344" s="1664"/>
      <c r="AT344" s="1664"/>
      <c r="AU344" s="1664"/>
      <c r="AV344" s="1664"/>
      <c r="AW344" s="1667"/>
      <c r="AX344" s="1667"/>
      <c r="AY344" s="1667"/>
      <c r="AZ344" s="1667"/>
      <c r="BA344" s="1667"/>
      <c r="BB344" s="1667"/>
      <c r="BC344" s="1667"/>
      <c r="BD344" s="1667"/>
      <c r="BE344" s="1667"/>
      <c r="BF344" s="1667"/>
      <c r="BG344" s="1667"/>
      <c r="BH344" s="1667"/>
      <c r="BI344" s="1667"/>
      <c r="BJ344" s="1667"/>
      <c r="BK344" s="1667"/>
      <c r="BL344" s="1667"/>
      <c r="BM344" s="107"/>
      <c r="BN344" s="1664"/>
      <c r="BO344" s="1664"/>
      <c r="BP344" s="119"/>
    </row>
    <row r="345" spans="7:68" s="91" customFormat="1" ht="12.75">
      <c r="G345" s="123"/>
      <c r="H345" s="1662"/>
      <c r="I345" s="1663"/>
      <c r="J345" s="1663"/>
      <c r="K345" s="1663"/>
      <c r="L345" s="1663"/>
      <c r="M345" s="1663"/>
      <c r="N345" s="1663"/>
      <c r="O345" s="1663"/>
      <c r="P345" s="1663"/>
      <c r="Q345" s="1663"/>
      <c r="R345" s="1663"/>
      <c r="S345" s="1663"/>
      <c r="T345" s="1663"/>
      <c r="U345" s="1663"/>
      <c r="V345" s="1663"/>
      <c r="W345" s="1663"/>
      <c r="X345" s="1663"/>
      <c r="Y345" s="1663"/>
      <c r="Z345" s="1663"/>
      <c r="AA345" s="1663"/>
      <c r="AB345" s="1663"/>
      <c r="AC345" s="1663"/>
      <c r="AD345" s="1663"/>
      <c r="AE345" s="1663"/>
      <c r="AF345" s="1663"/>
      <c r="AG345" s="1663"/>
      <c r="AH345" s="1663"/>
      <c r="AI345" s="1663"/>
      <c r="AJ345" s="1663"/>
      <c r="AK345" s="1663"/>
      <c r="AL345" s="1663"/>
      <c r="AM345" s="1663"/>
      <c r="AN345" s="1663"/>
      <c r="AO345" s="1663"/>
      <c r="AP345" s="1663"/>
      <c r="AQ345" s="1663"/>
      <c r="AR345" s="1663"/>
      <c r="AS345" s="1664"/>
      <c r="AT345" s="1664"/>
      <c r="AU345" s="1664"/>
      <c r="AV345" s="1664"/>
      <c r="AW345" s="1667"/>
      <c r="AX345" s="1667"/>
      <c r="AY345" s="1667"/>
      <c r="AZ345" s="1667"/>
      <c r="BA345" s="1667"/>
      <c r="BB345" s="1667"/>
      <c r="BC345" s="1667"/>
      <c r="BD345" s="1667"/>
      <c r="BE345" s="1667"/>
      <c r="BF345" s="1667"/>
      <c r="BG345" s="1667"/>
      <c r="BH345" s="1667"/>
      <c r="BI345" s="1667"/>
      <c r="BJ345" s="1667"/>
      <c r="BK345" s="1667"/>
      <c r="BL345" s="1667"/>
      <c r="BM345" s="107"/>
      <c r="BN345" s="1664"/>
      <c r="BO345" s="1664"/>
      <c r="BP345" s="119"/>
    </row>
    <row r="346" spans="7:68" s="91" customFormat="1" ht="12.75"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Q346" s="119"/>
      <c r="AR346" s="119"/>
      <c r="AS346" s="119"/>
      <c r="AT346" s="119"/>
      <c r="AU346" s="119"/>
      <c r="AV346" s="119"/>
      <c r="AW346" s="121"/>
      <c r="AX346" s="121"/>
      <c r="AY346" s="121"/>
      <c r="AZ346" s="121"/>
      <c r="BA346" s="121"/>
      <c r="BB346" s="121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1"/>
      <c r="BN346" s="119"/>
      <c r="BO346" s="119"/>
      <c r="BP346" s="119"/>
    </row>
    <row r="347" spans="7:68" s="91" customFormat="1" ht="12.75"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4"/>
      <c r="R347" s="1662"/>
      <c r="S347" s="1662"/>
      <c r="T347" s="1662"/>
      <c r="U347" s="1662"/>
      <c r="V347" s="1662"/>
      <c r="W347" s="1662"/>
      <c r="X347" s="1662"/>
      <c r="Y347" s="1662"/>
      <c r="Z347" s="1662"/>
      <c r="AA347" s="1662"/>
      <c r="AB347" s="1662"/>
      <c r="AC347" s="1662"/>
      <c r="AD347" s="1662"/>
      <c r="AE347" s="1662"/>
      <c r="AF347" s="1662"/>
      <c r="AG347" s="1662"/>
      <c r="AH347" s="1662"/>
      <c r="AI347" s="1662"/>
      <c r="AJ347" s="1662"/>
      <c r="AK347" s="1662"/>
      <c r="AL347" s="1662"/>
      <c r="AM347" s="1662"/>
      <c r="AN347" s="1662"/>
      <c r="AO347" s="1662"/>
      <c r="AP347" s="1662"/>
      <c r="AQ347" s="1662"/>
      <c r="AR347" s="1662"/>
      <c r="AS347" s="1662"/>
      <c r="AT347" s="1662"/>
      <c r="AU347" s="1662"/>
      <c r="AV347" s="1662"/>
      <c r="AW347" s="1662"/>
      <c r="AX347" s="1662"/>
      <c r="AY347" s="1662"/>
      <c r="AZ347" s="1662"/>
      <c r="BA347" s="1662"/>
      <c r="BB347" s="119"/>
      <c r="BC347" s="119"/>
      <c r="BD347" s="119"/>
      <c r="BE347" s="119"/>
      <c r="BF347" s="119"/>
      <c r="BG347" s="119"/>
      <c r="BH347" s="119"/>
      <c r="BI347" s="119"/>
      <c r="BJ347" s="119"/>
      <c r="BK347" s="119"/>
      <c r="BL347" s="119"/>
      <c r="BM347" s="119"/>
      <c r="BN347" s="119"/>
      <c r="BO347" s="119"/>
      <c r="BP347" s="119"/>
    </row>
    <row r="348" spans="7:68" s="91" customFormat="1" ht="12.75"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4"/>
      <c r="R348" s="1662"/>
      <c r="S348" s="1662"/>
      <c r="T348" s="1662"/>
      <c r="U348" s="1662"/>
      <c r="V348" s="1662"/>
      <c r="W348" s="1662"/>
      <c r="X348" s="1662"/>
      <c r="Y348" s="1662"/>
      <c r="Z348" s="1662"/>
      <c r="AA348" s="1662"/>
      <c r="AB348" s="1662"/>
      <c r="AC348" s="1662"/>
      <c r="AD348" s="1662"/>
      <c r="AE348" s="1662"/>
      <c r="AF348" s="1662"/>
      <c r="AG348" s="1662"/>
      <c r="AH348" s="1662"/>
      <c r="AI348" s="1662"/>
      <c r="AJ348" s="1662"/>
      <c r="AK348" s="1662"/>
      <c r="AL348" s="1666"/>
      <c r="AM348" s="1666"/>
      <c r="AN348" s="1666"/>
      <c r="AO348" s="1666"/>
      <c r="AP348" s="1666"/>
      <c r="AQ348" s="1666"/>
      <c r="AR348" s="1666"/>
      <c r="AS348" s="1666"/>
      <c r="AT348" s="1666"/>
      <c r="AU348" s="1666"/>
      <c r="AV348" s="1666"/>
      <c r="AW348" s="1666"/>
      <c r="AX348" s="1666"/>
      <c r="AY348" s="1666"/>
      <c r="AZ348" s="1666"/>
      <c r="BA348" s="1666"/>
      <c r="BB348" s="119"/>
      <c r="BC348" s="119"/>
      <c r="BD348" s="119"/>
      <c r="BE348" s="119"/>
      <c r="BF348" s="119"/>
      <c r="BG348" s="119"/>
      <c r="BH348" s="119"/>
      <c r="BI348" s="119"/>
      <c r="BJ348" s="119"/>
      <c r="BK348" s="119"/>
      <c r="BL348" s="119"/>
      <c r="BM348" s="119"/>
      <c r="BN348" s="119"/>
      <c r="BO348" s="119"/>
      <c r="BP348" s="119"/>
    </row>
    <row r="349" spans="7:68" s="91" customFormat="1" ht="12.75"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  <c r="AR349" s="119"/>
      <c r="AS349" s="119"/>
      <c r="AT349" s="119"/>
      <c r="AU349" s="119"/>
      <c r="AV349" s="119"/>
      <c r="AW349" s="119"/>
      <c r="AX349" s="119"/>
      <c r="AY349" s="119"/>
      <c r="AZ349" s="119"/>
      <c r="BA349" s="119"/>
      <c r="BB349" s="119"/>
      <c r="BC349" s="119"/>
      <c r="BD349" s="119"/>
      <c r="BE349" s="119"/>
      <c r="BF349" s="119"/>
      <c r="BG349" s="119"/>
      <c r="BH349" s="119"/>
      <c r="BI349" s="119"/>
      <c r="BJ349" s="119"/>
      <c r="BK349" s="119"/>
      <c r="BL349" s="119"/>
      <c r="BM349" s="119"/>
      <c r="BN349" s="119"/>
      <c r="BO349" s="119"/>
      <c r="BP349" s="119"/>
    </row>
    <row r="350" spans="7:68" s="91" customFormat="1" ht="18">
      <c r="G350" s="119"/>
      <c r="H350" s="119"/>
      <c r="I350" s="119"/>
      <c r="J350" s="119"/>
      <c r="K350" s="119"/>
      <c r="L350" s="1665"/>
      <c r="M350" s="1665"/>
      <c r="N350" s="1665"/>
      <c r="O350" s="1665"/>
      <c r="P350" s="1665"/>
      <c r="Q350" s="1665"/>
      <c r="R350" s="1665"/>
      <c r="S350" s="1665"/>
      <c r="T350" s="1665"/>
      <c r="U350" s="1665"/>
      <c r="V350" s="1665"/>
      <c r="W350" s="1665"/>
      <c r="X350" s="1665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665"/>
      <c r="AN350" s="1665"/>
      <c r="AO350" s="1665"/>
      <c r="AP350" s="1665"/>
      <c r="AQ350" s="1665"/>
      <c r="AR350" s="1665"/>
      <c r="AS350" s="1665"/>
      <c r="AT350" s="1665"/>
      <c r="AU350" s="1665"/>
      <c r="AV350" s="1665"/>
      <c r="AW350" s="1665"/>
      <c r="AX350" s="1665"/>
      <c r="AY350" s="1665"/>
      <c r="AZ350" s="1665"/>
      <c r="BA350" s="1665"/>
      <c r="BB350" s="1665"/>
      <c r="BC350" s="1665"/>
      <c r="BD350" s="1665"/>
      <c r="BE350" s="1665"/>
      <c r="BF350" s="1665"/>
      <c r="BG350" s="1665"/>
      <c r="BH350" s="1665"/>
      <c r="BI350" s="1665"/>
      <c r="BJ350" s="119"/>
      <c r="BK350" s="119"/>
      <c r="BL350" s="119"/>
      <c r="BM350" s="119"/>
      <c r="BN350" s="119"/>
      <c r="BO350" s="119"/>
      <c r="BP350" s="119"/>
    </row>
    <row r="351" spans="7:68" ht="12.75"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6"/>
      <c r="AF351" s="126"/>
      <c r="AG351" s="126"/>
      <c r="AH351" s="126"/>
      <c r="AI351" s="126"/>
      <c r="AJ351" s="126"/>
      <c r="AK351" s="126"/>
      <c r="AL351" s="126"/>
      <c r="AM351" s="126"/>
      <c r="AN351" s="126"/>
      <c r="AO351" s="126"/>
      <c r="AP351" s="126"/>
      <c r="AQ351" s="126"/>
      <c r="AR351" s="126"/>
      <c r="AS351" s="126"/>
      <c r="AT351" s="126"/>
      <c r="AU351" s="126"/>
      <c r="AV351" s="126"/>
      <c r="AW351" s="126"/>
      <c r="AX351" s="126"/>
      <c r="AY351" s="126"/>
      <c r="AZ351" s="126"/>
      <c r="BA351" s="126"/>
      <c r="BB351" s="126"/>
      <c r="BC351" s="126"/>
      <c r="BD351" s="126"/>
      <c r="BE351" s="126"/>
      <c r="BF351" s="126"/>
      <c r="BG351" s="126"/>
      <c r="BH351" s="126"/>
      <c r="BI351" s="126"/>
      <c r="BJ351" s="126"/>
      <c r="BK351" s="126"/>
      <c r="BL351" s="126"/>
      <c r="BM351" s="126"/>
      <c r="BN351" s="126"/>
      <c r="BO351" s="126"/>
      <c r="BP351" s="126"/>
    </row>
    <row r="352" spans="7:68" ht="12.75"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  <c r="AF352" s="126"/>
      <c r="AG352" s="126"/>
      <c r="AH352" s="126"/>
      <c r="AI352" s="126"/>
      <c r="AJ352" s="126"/>
      <c r="AK352" s="126"/>
      <c r="AL352" s="126"/>
      <c r="AM352" s="126"/>
      <c r="AN352" s="126"/>
      <c r="AO352" s="126"/>
      <c r="AP352" s="126"/>
      <c r="AQ352" s="126"/>
      <c r="AR352" s="126"/>
      <c r="AS352" s="126"/>
      <c r="AT352" s="126"/>
      <c r="AU352" s="126"/>
      <c r="AV352" s="126"/>
      <c r="AW352" s="126"/>
      <c r="AX352" s="126"/>
      <c r="AY352" s="126"/>
      <c r="AZ352" s="126"/>
      <c r="BA352" s="126"/>
      <c r="BB352" s="126"/>
      <c r="BC352" s="126"/>
      <c r="BD352" s="126"/>
      <c r="BE352" s="126"/>
      <c r="BF352" s="126"/>
      <c r="BG352" s="126"/>
      <c r="BH352" s="126"/>
      <c r="BI352" s="126"/>
      <c r="BJ352" s="126"/>
      <c r="BK352" s="126"/>
      <c r="BL352" s="126"/>
      <c r="BM352" s="126"/>
      <c r="BN352" s="126"/>
      <c r="BO352" s="126"/>
      <c r="BP352" s="126"/>
    </row>
  </sheetData>
  <sheetProtection/>
  <protectedRanges>
    <protectedRange sqref="A39:S44 T39:AR44 AS39:AU44 BA39:BE44 AV39:AZ44 AK23:AN36 AP23:AS36 AU23:AX36 AZ23:BC36" name="Диапазон1"/>
    <protectedRange sqref="A3:AA10 AM3:BG10 AB3:AL3 AB5:AL10 AB4:AK4" name="Диапазон1_1"/>
    <protectedRange sqref="A45:S48 T45:AR45 AS45:AU48 BA45:BE48 AV45:AZ45 AV46:AY46 T47:AR47 U46:AQ46 U48:AQ48 AV47:AZ47 AV48:AY48" name="Диапазон1_2"/>
  </protectedRanges>
  <mergeCells count="4138">
    <mergeCell ref="AQ1:BE2"/>
    <mergeCell ref="B2:M2"/>
    <mergeCell ref="B3:M4"/>
    <mergeCell ref="Q3:BE3"/>
    <mergeCell ref="B5:M5"/>
    <mergeCell ref="Q5:BE5"/>
    <mergeCell ref="B6:M6"/>
    <mergeCell ref="Q6:BE6"/>
    <mergeCell ref="AH7:AP7"/>
    <mergeCell ref="Q8:BE8"/>
    <mergeCell ref="AE9:AT9"/>
    <mergeCell ref="Q10:BE10"/>
    <mergeCell ref="AH12:AR12"/>
    <mergeCell ref="AS12:BB12"/>
    <mergeCell ref="A13:B13"/>
    <mergeCell ref="A15:BE15"/>
    <mergeCell ref="A12:B12"/>
    <mergeCell ref="C12:K12"/>
    <mergeCell ref="L12:X12"/>
    <mergeCell ref="Y12:AG12"/>
    <mergeCell ref="A17:A22"/>
    <mergeCell ref="B17:B22"/>
    <mergeCell ref="C17:N22"/>
    <mergeCell ref="O17:T18"/>
    <mergeCell ref="O19:P22"/>
    <mergeCell ref="Q19:R22"/>
    <mergeCell ref="S19:S22"/>
    <mergeCell ref="T19:T22"/>
    <mergeCell ref="U17:W18"/>
    <mergeCell ref="X17:AE17"/>
    <mergeCell ref="AF17:AI19"/>
    <mergeCell ref="AJ17:AS17"/>
    <mergeCell ref="U19:U22"/>
    <mergeCell ref="V19:V22"/>
    <mergeCell ref="W19:W22"/>
    <mergeCell ref="Y19:Y22"/>
    <mergeCell ref="Z19:Z22"/>
    <mergeCell ref="AA19:AA22"/>
    <mergeCell ref="AT17:BC17"/>
    <mergeCell ref="BD17:BE22"/>
    <mergeCell ref="X18:X22"/>
    <mergeCell ref="Y18:AC18"/>
    <mergeCell ref="AD18:AD22"/>
    <mergeCell ref="AE18:AE22"/>
    <mergeCell ref="AJ18:AN18"/>
    <mergeCell ref="AO18:AS18"/>
    <mergeCell ref="AT18:AX18"/>
    <mergeCell ref="AY18:BC18"/>
    <mergeCell ref="AO19:AS19"/>
    <mergeCell ref="AN20:AN22"/>
    <mergeCell ref="AO20:AO22"/>
    <mergeCell ref="AP20:AP22"/>
    <mergeCell ref="AQ20:AQ22"/>
    <mergeCell ref="AR20:AR22"/>
    <mergeCell ref="AS20:AS22"/>
    <mergeCell ref="AM20:AM22"/>
    <mergeCell ref="AB19:AB22"/>
    <mergeCell ref="AC19:AC22"/>
    <mergeCell ref="AJ19:AN19"/>
    <mergeCell ref="AH20:AH22"/>
    <mergeCell ref="AI20:AI22"/>
    <mergeCell ref="AJ20:AJ22"/>
    <mergeCell ref="AK20:AK22"/>
    <mergeCell ref="AT19:AX19"/>
    <mergeCell ref="AY19:BC19"/>
    <mergeCell ref="BB20:BB22"/>
    <mergeCell ref="BC20:BC22"/>
    <mergeCell ref="AZ20:AZ22"/>
    <mergeCell ref="BA20:BA22"/>
    <mergeCell ref="C23:N23"/>
    <mergeCell ref="AX20:AX22"/>
    <mergeCell ref="AY20:AY22"/>
    <mergeCell ref="AT20:AT22"/>
    <mergeCell ref="AU20:AU22"/>
    <mergeCell ref="AV20:AV22"/>
    <mergeCell ref="AW20:AW22"/>
    <mergeCell ref="AF20:AF22"/>
    <mergeCell ref="AG20:AG22"/>
    <mergeCell ref="AL20:AL22"/>
    <mergeCell ref="C24:N24"/>
    <mergeCell ref="O24:P24"/>
    <mergeCell ref="C25:N25"/>
    <mergeCell ref="C26:N26"/>
    <mergeCell ref="C27:N27"/>
    <mergeCell ref="C28:N28"/>
    <mergeCell ref="BD37:BE37"/>
    <mergeCell ref="R39:AD39"/>
    <mergeCell ref="AS39:BC39"/>
    <mergeCell ref="C36:N36"/>
    <mergeCell ref="C29:N29"/>
    <mergeCell ref="C30:N30"/>
    <mergeCell ref="C31:N31"/>
    <mergeCell ref="C32:N32"/>
    <mergeCell ref="C33:N33"/>
    <mergeCell ref="C34:N34"/>
    <mergeCell ref="AB40:AE40"/>
    <mergeCell ref="AF40:AI40"/>
    <mergeCell ref="AJ40:AQ40"/>
    <mergeCell ref="AS40:AW40"/>
    <mergeCell ref="C35:N35"/>
    <mergeCell ref="A37:N37"/>
    <mergeCell ref="O37:P37"/>
    <mergeCell ref="AX40:BC40"/>
    <mergeCell ref="B41:C41"/>
    <mergeCell ref="D41:AA41"/>
    <mergeCell ref="AB41:AE41"/>
    <mergeCell ref="AF41:AI41"/>
    <mergeCell ref="AJ41:AQ41"/>
    <mergeCell ref="AS41:AW41"/>
    <mergeCell ref="AX41:BC41"/>
    <mergeCell ref="B40:C40"/>
    <mergeCell ref="D40:AA40"/>
    <mergeCell ref="B42:C42"/>
    <mergeCell ref="D42:AA42"/>
    <mergeCell ref="AB42:AE42"/>
    <mergeCell ref="AF42:AI42"/>
    <mergeCell ref="AJ42:AQ42"/>
    <mergeCell ref="AS42:AW42"/>
    <mergeCell ref="AX42:BC42"/>
    <mergeCell ref="AJ43:AQ43"/>
    <mergeCell ref="AS43:AW43"/>
    <mergeCell ref="AX43:BC43"/>
    <mergeCell ref="A45:S45"/>
    <mergeCell ref="V45:BE45"/>
    <mergeCell ref="B43:C43"/>
    <mergeCell ref="D43:AA43"/>
    <mergeCell ref="AB43:AE43"/>
    <mergeCell ref="AF43:AI43"/>
    <mergeCell ref="A46:L46"/>
    <mergeCell ref="AQ46:AS46"/>
    <mergeCell ref="AV46:BC46"/>
    <mergeCell ref="A47:S47"/>
    <mergeCell ref="V47:BE47"/>
    <mergeCell ref="A48:L48"/>
    <mergeCell ref="AQ48:AS48"/>
    <mergeCell ref="AV48:BC48"/>
    <mergeCell ref="B50:B56"/>
    <mergeCell ref="C50:N56"/>
    <mergeCell ref="P50:W50"/>
    <mergeCell ref="X50:AI50"/>
    <mergeCell ref="AJ50:BK50"/>
    <mergeCell ref="P51:Q56"/>
    <mergeCell ref="R51:S56"/>
    <mergeCell ref="T51:U56"/>
    <mergeCell ref="V51:W56"/>
    <mergeCell ref="X51:Y56"/>
    <mergeCell ref="Z51:AG51"/>
    <mergeCell ref="AH51:AI56"/>
    <mergeCell ref="AJ51:AK56"/>
    <mergeCell ref="AL51:AM56"/>
    <mergeCell ref="AN51:AQ52"/>
    <mergeCell ref="AR51:AS56"/>
    <mergeCell ref="AT51:BA51"/>
    <mergeCell ref="BB51:BC56"/>
    <mergeCell ref="BD51:BE56"/>
    <mergeCell ref="BF51:BG56"/>
    <mergeCell ref="AV53:AW56"/>
    <mergeCell ref="AX53:AY56"/>
    <mergeCell ref="AZ53:BA56"/>
    <mergeCell ref="BH51:BK52"/>
    <mergeCell ref="Z52:AA56"/>
    <mergeCell ref="AB52:AG52"/>
    <mergeCell ref="AT52:AU56"/>
    <mergeCell ref="AV52:BA52"/>
    <mergeCell ref="AB53:AC56"/>
    <mergeCell ref="AD53:AE56"/>
    <mergeCell ref="AF53:AG56"/>
    <mergeCell ref="AN53:AO56"/>
    <mergeCell ref="AP53:AQ56"/>
    <mergeCell ref="BH53:BI56"/>
    <mergeCell ref="BJ53:BK56"/>
    <mergeCell ref="C57:N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R57:AS57"/>
    <mergeCell ref="AT57:AU57"/>
    <mergeCell ref="AV57:AW57"/>
    <mergeCell ref="AX57:AY57"/>
    <mergeCell ref="AZ57:BA57"/>
    <mergeCell ref="BB57:BC57"/>
    <mergeCell ref="BD57:BE57"/>
    <mergeCell ref="BF57:BG57"/>
    <mergeCell ref="BH57:BI57"/>
    <mergeCell ref="BJ57:BK57"/>
    <mergeCell ref="C58:N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C59:N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AR59:AS59"/>
    <mergeCell ref="AT59:AU59"/>
    <mergeCell ref="AV59:AW59"/>
    <mergeCell ref="AX59:AY59"/>
    <mergeCell ref="AZ59:BA59"/>
    <mergeCell ref="BB59:BC59"/>
    <mergeCell ref="BD59:BE59"/>
    <mergeCell ref="BF59:BG59"/>
    <mergeCell ref="BH59:BI59"/>
    <mergeCell ref="BJ59:BK59"/>
    <mergeCell ref="C60:N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AT60:AU60"/>
    <mergeCell ref="AV60:AW60"/>
    <mergeCell ref="AX60:AY60"/>
    <mergeCell ref="AZ60:BA60"/>
    <mergeCell ref="BB60:BC60"/>
    <mergeCell ref="BD60:BE60"/>
    <mergeCell ref="BF60:BG60"/>
    <mergeCell ref="BH60:BI60"/>
    <mergeCell ref="BJ60:BK60"/>
    <mergeCell ref="C61:N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R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C62:N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C63:N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AR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C64:N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P64:AQ64"/>
    <mergeCell ref="AR64:AS64"/>
    <mergeCell ref="AT64:AU64"/>
    <mergeCell ref="AV64:AW64"/>
    <mergeCell ref="AX64:AY64"/>
    <mergeCell ref="AZ64:BA64"/>
    <mergeCell ref="BB64:BC64"/>
    <mergeCell ref="BD64:BE64"/>
    <mergeCell ref="BF64:BG64"/>
    <mergeCell ref="BH64:BI64"/>
    <mergeCell ref="BJ64:BK64"/>
    <mergeCell ref="C65:N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R65:AS65"/>
    <mergeCell ref="AT65:AU65"/>
    <mergeCell ref="AV65:AW65"/>
    <mergeCell ref="AX65:AY65"/>
    <mergeCell ref="AZ65:BA65"/>
    <mergeCell ref="BB65:BC65"/>
    <mergeCell ref="BD65:BE65"/>
    <mergeCell ref="BF65:BG65"/>
    <mergeCell ref="BH65:BI65"/>
    <mergeCell ref="BJ65:BK65"/>
    <mergeCell ref="C66:N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P66:AQ66"/>
    <mergeCell ref="AR66:AS66"/>
    <mergeCell ref="AT66:AU66"/>
    <mergeCell ref="AV66:AW66"/>
    <mergeCell ref="AX66:AY66"/>
    <mergeCell ref="AZ66:BA66"/>
    <mergeCell ref="BB66:BC66"/>
    <mergeCell ref="BD66:BE66"/>
    <mergeCell ref="BF66:BG66"/>
    <mergeCell ref="BH66:BI66"/>
    <mergeCell ref="BJ66:BK66"/>
    <mergeCell ref="C67:N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P67:AQ67"/>
    <mergeCell ref="AR67:AS67"/>
    <mergeCell ref="AT67:AU67"/>
    <mergeCell ref="AV67:AW67"/>
    <mergeCell ref="AX67:AY67"/>
    <mergeCell ref="AZ67:BA67"/>
    <mergeCell ref="BB67:BC67"/>
    <mergeCell ref="BD67:BE67"/>
    <mergeCell ref="BF67:BG67"/>
    <mergeCell ref="BH67:BI67"/>
    <mergeCell ref="BJ67:BK67"/>
    <mergeCell ref="C68:N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R68:AS68"/>
    <mergeCell ref="AT68:AU68"/>
    <mergeCell ref="AV68:AW68"/>
    <mergeCell ref="AX68:AY68"/>
    <mergeCell ref="AZ68:BA68"/>
    <mergeCell ref="BB68:BC68"/>
    <mergeCell ref="BD68:BE68"/>
    <mergeCell ref="BF68:BG68"/>
    <mergeCell ref="BH68:BI68"/>
    <mergeCell ref="BJ68:BK68"/>
    <mergeCell ref="C69:N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R69:AS69"/>
    <mergeCell ref="AT69:AU69"/>
    <mergeCell ref="AV69:AW69"/>
    <mergeCell ref="AX69:AY69"/>
    <mergeCell ref="AZ69:BA69"/>
    <mergeCell ref="BB69:BC69"/>
    <mergeCell ref="BD69:BE69"/>
    <mergeCell ref="BF69:BG69"/>
    <mergeCell ref="BH69:BI69"/>
    <mergeCell ref="BJ69:BK69"/>
    <mergeCell ref="C70:N70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P70:AQ70"/>
    <mergeCell ref="AR70:AS70"/>
    <mergeCell ref="AT70:AU70"/>
    <mergeCell ref="AV70:AW70"/>
    <mergeCell ref="AX70:AY70"/>
    <mergeCell ref="AZ70:BA70"/>
    <mergeCell ref="BB70:BC70"/>
    <mergeCell ref="BD70:BE70"/>
    <mergeCell ref="BF70:BG70"/>
    <mergeCell ref="BH70:BI70"/>
    <mergeCell ref="BJ70:BK70"/>
    <mergeCell ref="C71:N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AP71:AQ71"/>
    <mergeCell ref="AR71:AS71"/>
    <mergeCell ref="AT71:AU71"/>
    <mergeCell ref="AV71:AW71"/>
    <mergeCell ref="AX71:AY71"/>
    <mergeCell ref="AZ71:BA71"/>
    <mergeCell ref="BB71:BC71"/>
    <mergeCell ref="BD71:BE71"/>
    <mergeCell ref="BF71:BG71"/>
    <mergeCell ref="BH71:BI71"/>
    <mergeCell ref="BJ71:BK71"/>
    <mergeCell ref="C72:N72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AR72:AS72"/>
    <mergeCell ref="AT72:AU72"/>
    <mergeCell ref="AV72:AW72"/>
    <mergeCell ref="AX72:AY72"/>
    <mergeCell ref="AZ72:BA72"/>
    <mergeCell ref="BB72:BC72"/>
    <mergeCell ref="BD72:BE72"/>
    <mergeCell ref="BF72:BG72"/>
    <mergeCell ref="BH72:BI72"/>
    <mergeCell ref="BJ72:BK72"/>
    <mergeCell ref="C73:N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R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C74:N74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P74:AQ74"/>
    <mergeCell ref="AR74:AS74"/>
    <mergeCell ref="AT74:AU74"/>
    <mergeCell ref="AV74:AW74"/>
    <mergeCell ref="AX74:AY74"/>
    <mergeCell ref="AZ74:BA74"/>
    <mergeCell ref="BB74:BC74"/>
    <mergeCell ref="BD74:BE74"/>
    <mergeCell ref="BF74:BG74"/>
    <mergeCell ref="BH74:BI74"/>
    <mergeCell ref="BJ74:BK74"/>
    <mergeCell ref="C75:N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N75:AO75"/>
    <mergeCell ref="AP75:AQ75"/>
    <mergeCell ref="AR75:AS75"/>
    <mergeCell ref="AT75:AU75"/>
    <mergeCell ref="AV75:AW75"/>
    <mergeCell ref="AX75:AY75"/>
    <mergeCell ref="AZ75:BA75"/>
    <mergeCell ref="BB75:BC75"/>
    <mergeCell ref="BD75:BE75"/>
    <mergeCell ref="BF75:BG75"/>
    <mergeCell ref="BH75:BI75"/>
    <mergeCell ref="BJ75:BK75"/>
    <mergeCell ref="C76:N76"/>
    <mergeCell ref="P76:Q76"/>
    <mergeCell ref="R76:S76"/>
    <mergeCell ref="T76:U76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AL76:AM76"/>
    <mergeCell ref="AN76:AO76"/>
    <mergeCell ref="AP76:AQ76"/>
    <mergeCell ref="AR76:AS76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C77:N77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R77:AS77"/>
    <mergeCell ref="BH77:BI77"/>
    <mergeCell ref="AT77:AU77"/>
    <mergeCell ref="AV77:AW77"/>
    <mergeCell ref="AX77:AY77"/>
    <mergeCell ref="AZ77:BA77"/>
    <mergeCell ref="BJ77:BK77"/>
    <mergeCell ref="K79:AE79"/>
    <mergeCell ref="AF79:AI79"/>
    <mergeCell ref="AJ79:AM79"/>
    <mergeCell ref="AN79:AU79"/>
    <mergeCell ref="AY79:BF79"/>
    <mergeCell ref="BG79:BK79"/>
    <mergeCell ref="BB77:BC77"/>
    <mergeCell ref="BD77:BE77"/>
    <mergeCell ref="BF77:BG77"/>
    <mergeCell ref="AY80:BF80"/>
    <mergeCell ref="BG80:BK80"/>
    <mergeCell ref="C83:S83"/>
    <mergeCell ref="AF83:AN83"/>
    <mergeCell ref="AW83:BK83"/>
    <mergeCell ref="K80:AE80"/>
    <mergeCell ref="AF80:AI80"/>
    <mergeCell ref="AJ80:AM80"/>
    <mergeCell ref="AN80:AU80"/>
    <mergeCell ref="B85:P85"/>
    <mergeCell ref="Q85:BG85"/>
    <mergeCell ref="B86:P86"/>
    <mergeCell ref="Q86:BG86"/>
    <mergeCell ref="B87:P87"/>
    <mergeCell ref="Q87:BG87"/>
    <mergeCell ref="Q88:BG88"/>
    <mergeCell ref="Q89:BG89"/>
    <mergeCell ref="Q90:AP90"/>
    <mergeCell ref="K91:K93"/>
    <mergeCell ref="L91:P91"/>
    <mergeCell ref="Q91:T91"/>
    <mergeCell ref="V91:X91"/>
    <mergeCell ref="Z91:AC91"/>
    <mergeCell ref="AD91:AG91"/>
    <mergeCell ref="AI91:AK91"/>
    <mergeCell ref="AM91:AO91"/>
    <mergeCell ref="AQ91:AT91"/>
    <mergeCell ref="AV91:AX91"/>
    <mergeCell ref="AZ91:BB91"/>
    <mergeCell ref="BD91:BG91"/>
    <mergeCell ref="BI91:BL91"/>
    <mergeCell ref="U95:BK95"/>
    <mergeCell ref="B97:B102"/>
    <mergeCell ref="C97:N102"/>
    <mergeCell ref="P97:W97"/>
    <mergeCell ref="X97:AI97"/>
    <mergeCell ref="AJ97:BK97"/>
    <mergeCell ref="P98:Q102"/>
    <mergeCell ref="R98:S102"/>
    <mergeCell ref="T98:U102"/>
    <mergeCell ref="V98:W102"/>
    <mergeCell ref="X98:Y102"/>
    <mergeCell ref="Z98:AG98"/>
    <mergeCell ref="AH98:AI102"/>
    <mergeCell ref="AJ98:AK102"/>
    <mergeCell ref="AL98:AM102"/>
    <mergeCell ref="AN98:AQ99"/>
    <mergeCell ref="AR98:AS102"/>
    <mergeCell ref="AT98:BA98"/>
    <mergeCell ref="BB98:BC102"/>
    <mergeCell ref="BD98:BE102"/>
    <mergeCell ref="BF98:BG102"/>
    <mergeCell ref="AV100:AW102"/>
    <mergeCell ref="AX100:AY102"/>
    <mergeCell ref="AZ100:BA102"/>
    <mergeCell ref="BH98:BK99"/>
    <mergeCell ref="Z99:AA102"/>
    <mergeCell ref="AB99:AG99"/>
    <mergeCell ref="AT99:AU102"/>
    <mergeCell ref="AV99:BA99"/>
    <mergeCell ref="AB100:AC102"/>
    <mergeCell ref="AD100:AE102"/>
    <mergeCell ref="AF100:AG102"/>
    <mergeCell ref="AN100:AO102"/>
    <mergeCell ref="AP100:AQ102"/>
    <mergeCell ref="BH100:BI102"/>
    <mergeCell ref="BJ100:BK102"/>
    <mergeCell ref="C103:N103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N103:AO103"/>
    <mergeCell ref="AP103:AQ103"/>
    <mergeCell ref="AR103:AS103"/>
    <mergeCell ref="AT103:AU103"/>
    <mergeCell ref="AV103:AW103"/>
    <mergeCell ref="AX103:AY103"/>
    <mergeCell ref="AZ103:BA103"/>
    <mergeCell ref="BB103:BC103"/>
    <mergeCell ref="BD103:BE103"/>
    <mergeCell ref="BF103:BG103"/>
    <mergeCell ref="BH103:BI103"/>
    <mergeCell ref="BJ103:BK103"/>
    <mergeCell ref="C104:N104"/>
    <mergeCell ref="P104:Q104"/>
    <mergeCell ref="R104:S104"/>
    <mergeCell ref="T104:U104"/>
    <mergeCell ref="V104:W104"/>
    <mergeCell ref="X104:Y104"/>
    <mergeCell ref="Z104:AA104"/>
    <mergeCell ref="AB104:AC104"/>
    <mergeCell ref="AD104:AE104"/>
    <mergeCell ref="AF104:AG104"/>
    <mergeCell ref="AH104:AI104"/>
    <mergeCell ref="AJ104:AK104"/>
    <mergeCell ref="AL104:AM104"/>
    <mergeCell ref="AN104:AO104"/>
    <mergeCell ref="AP104:AQ104"/>
    <mergeCell ref="AR104:AS104"/>
    <mergeCell ref="AT104:AU104"/>
    <mergeCell ref="AV104:AW104"/>
    <mergeCell ref="AX104:AY104"/>
    <mergeCell ref="AZ104:BA104"/>
    <mergeCell ref="BB104:BC104"/>
    <mergeCell ref="BD104:BE104"/>
    <mergeCell ref="BF104:BG104"/>
    <mergeCell ref="BH104:BI104"/>
    <mergeCell ref="BJ104:BK104"/>
    <mergeCell ref="C105:N105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AR105:AS105"/>
    <mergeCell ref="AT105:AU105"/>
    <mergeCell ref="AV105:AW105"/>
    <mergeCell ref="AX105:AY105"/>
    <mergeCell ref="AZ105:BA105"/>
    <mergeCell ref="BB105:BC105"/>
    <mergeCell ref="BD105:BE105"/>
    <mergeCell ref="BF105:BG105"/>
    <mergeCell ref="BH105:BI105"/>
    <mergeCell ref="BJ105:BK105"/>
    <mergeCell ref="C106:N106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N106:AO106"/>
    <mergeCell ref="AP106:AQ106"/>
    <mergeCell ref="AR106:AS106"/>
    <mergeCell ref="AT106:AU106"/>
    <mergeCell ref="C107:N107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N107:AO107"/>
    <mergeCell ref="AP107:AQ107"/>
    <mergeCell ref="AR107:AS107"/>
    <mergeCell ref="AT107:AU107"/>
    <mergeCell ref="AV107:AW107"/>
    <mergeCell ref="AX107:AY107"/>
    <mergeCell ref="AZ107:BA107"/>
    <mergeCell ref="BB107:BC107"/>
    <mergeCell ref="BD107:BE107"/>
    <mergeCell ref="BF107:BG107"/>
    <mergeCell ref="BH107:BI107"/>
    <mergeCell ref="BJ107:BK107"/>
    <mergeCell ref="C108:N108"/>
    <mergeCell ref="P108:Q108"/>
    <mergeCell ref="R108:S108"/>
    <mergeCell ref="T108:U108"/>
    <mergeCell ref="V108:W108"/>
    <mergeCell ref="X108:Y108"/>
    <mergeCell ref="Z108:AA108"/>
    <mergeCell ref="AB108:AC108"/>
    <mergeCell ref="AD108:AE108"/>
    <mergeCell ref="AF108:AG108"/>
    <mergeCell ref="AH108:AI108"/>
    <mergeCell ref="AJ108:AK108"/>
    <mergeCell ref="AL108:AM108"/>
    <mergeCell ref="AN108:AO108"/>
    <mergeCell ref="AP108:AQ108"/>
    <mergeCell ref="AR108:AS108"/>
    <mergeCell ref="AT108:AU108"/>
    <mergeCell ref="AV108:AW108"/>
    <mergeCell ref="AX108:AY108"/>
    <mergeCell ref="AZ108:BA108"/>
    <mergeCell ref="BB108:BC108"/>
    <mergeCell ref="BD108:BE108"/>
    <mergeCell ref="BF108:BG108"/>
    <mergeCell ref="BH108:BI108"/>
    <mergeCell ref="BJ108:BK108"/>
    <mergeCell ref="C109:N109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AR109:AS109"/>
    <mergeCell ref="AT109:AU109"/>
    <mergeCell ref="AV109:AW109"/>
    <mergeCell ref="AX109:AY109"/>
    <mergeCell ref="AZ109:BA109"/>
    <mergeCell ref="BB109:BC109"/>
    <mergeCell ref="BD109:BE109"/>
    <mergeCell ref="BF109:BG109"/>
    <mergeCell ref="BH109:BI109"/>
    <mergeCell ref="BJ109:BK109"/>
    <mergeCell ref="C110:N110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AF110:AG110"/>
    <mergeCell ref="AH110:AI110"/>
    <mergeCell ref="AJ110:AK110"/>
    <mergeCell ref="AL110:AM110"/>
    <mergeCell ref="AN110:AO110"/>
    <mergeCell ref="AP110:AQ110"/>
    <mergeCell ref="AR110:AS110"/>
    <mergeCell ref="AT110:AU110"/>
    <mergeCell ref="AV110:AW110"/>
    <mergeCell ref="AX110:AY110"/>
    <mergeCell ref="AZ110:BA110"/>
    <mergeCell ref="BB110:BC110"/>
    <mergeCell ref="BD110:BE110"/>
    <mergeCell ref="BF110:BG110"/>
    <mergeCell ref="BH110:BI110"/>
    <mergeCell ref="BJ110:BK110"/>
    <mergeCell ref="C111:N111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AF111:AG111"/>
    <mergeCell ref="AH111:AI111"/>
    <mergeCell ref="AJ111:AK111"/>
    <mergeCell ref="AL111:AM111"/>
    <mergeCell ref="AN111:AO111"/>
    <mergeCell ref="AP111:AQ111"/>
    <mergeCell ref="AR111:AS111"/>
    <mergeCell ref="AT111:AU111"/>
    <mergeCell ref="AV111:AW111"/>
    <mergeCell ref="AX111:AY111"/>
    <mergeCell ref="AZ111:BA111"/>
    <mergeCell ref="BB111:BC111"/>
    <mergeCell ref="BD111:BE111"/>
    <mergeCell ref="BF111:BG111"/>
    <mergeCell ref="BH111:BI111"/>
    <mergeCell ref="BJ111:BK111"/>
    <mergeCell ref="C112:N112"/>
    <mergeCell ref="P112:Q112"/>
    <mergeCell ref="R112:S112"/>
    <mergeCell ref="T112:U112"/>
    <mergeCell ref="V112:W112"/>
    <mergeCell ref="X112:Y112"/>
    <mergeCell ref="Z112:AA112"/>
    <mergeCell ref="AB112:AC112"/>
    <mergeCell ref="AD112:AE112"/>
    <mergeCell ref="AF112:AG112"/>
    <mergeCell ref="AH112:AI112"/>
    <mergeCell ref="AJ112:AK112"/>
    <mergeCell ref="AL112:AM112"/>
    <mergeCell ref="AN112:AO112"/>
    <mergeCell ref="AP112:AQ112"/>
    <mergeCell ref="AR112:AS112"/>
    <mergeCell ref="AT112:AU112"/>
    <mergeCell ref="AV112:AW112"/>
    <mergeCell ref="AX112:AY112"/>
    <mergeCell ref="AZ112:BA112"/>
    <mergeCell ref="BB112:BC112"/>
    <mergeCell ref="BD112:BE112"/>
    <mergeCell ref="BF112:BG112"/>
    <mergeCell ref="BH112:BI112"/>
    <mergeCell ref="BJ112:BK112"/>
    <mergeCell ref="C113:N113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AF113:AG113"/>
    <mergeCell ref="AH113:AI113"/>
    <mergeCell ref="AJ113:AK113"/>
    <mergeCell ref="AL113:AM113"/>
    <mergeCell ref="AN113:AO113"/>
    <mergeCell ref="AP113:AQ113"/>
    <mergeCell ref="AR113:AS113"/>
    <mergeCell ref="AT113:AU113"/>
    <mergeCell ref="AV113:AW113"/>
    <mergeCell ref="AX113:AY113"/>
    <mergeCell ref="AZ113:BA113"/>
    <mergeCell ref="BB113:BC113"/>
    <mergeCell ref="BD113:BE113"/>
    <mergeCell ref="BF113:BG113"/>
    <mergeCell ref="BH113:BI113"/>
    <mergeCell ref="BJ113:BK113"/>
    <mergeCell ref="C114:N114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AF114:AG114"/>
    <mergeCell ref="AH114:AI114"/>
    <mergeCell ref="AJ114:AK114"/>
    <mergeCell ref="AL114:AM114"/>
    <mergeCell ref="AN114:AO114"/>
    <mergeCell ref="AP114:AQ114"/>
    <mergeCell ref="AR114:AS114"/>
    <mergeCell ref="AT114:AU114"/>
    <mergeCell ref="AV114:AW114"/>
    <mergeCell ref="AX114:AY114"/>
    <mergeCell ref="AZ114:BA114"/>
    <mergeCell ref="BB114:BC114"/>
    <mergeCell ref="BD114:BE114"/>
    <mergeCell ref="BF114:BG114"/>
    <mergeCell ref="BH114:BI114"/>
    <mergeCell ref="BJ114:BK114"/>
    <mergeCell ref="C115:N115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AF115:AG115"/>
    <mergeCell ref="AH115:AI115"/>
    <mergeCell ref="AJ115:AK115"/>
    <mergeCell ref="AL115:AM115"/>
    <mergeCell ref="AN115:AO115"/>
    <mergeCell ref="AP115:AQ115"/>
    <mergeCell ref="AR115:AS115"/>
    <mergeCell ref="AT115:AU115"/>
    <mergeCell ref="AV115:AW115"/>
    <mergeCell ref="AX115:AY115"/>
    <mergeCell ref="AZ115:BA115"/>
    <mergeCell ref="BB115:BC115"/>
    <mergeCell ref="BD115:BE115"/>
    <mergeCell ref="BF115:BG115"/>
    <mergeCell ref="BH115:BI115"/>
    <mergeCell ref="BJ115:BK115"/>
    <mergeCell ref="C116:N116"/>
    <mergeCell ref="P116:Q116"/>
    <mergeCell ref="R116:S116"/>
    <mergeCell ref="T116:U116"/>
    <mergeCell ref="V116:W116"/>
    <mergeCell ref="X116:Y116"/>
    <mergeCell ref="Z116:AA116"/>
    <mergeCell ref="AB116:AC116"/>
    <mergeCell ref="AD116:AE116"/>
    <mergeCell ref="AF116:AG116"/>
    <mergeCell ref="AH116:AI116"/>
    <mergeCell ref="AJ116:AK116"/>
    <mergeCell ref="AL116:AM116"/>
    <mergeCell ref="AN116:AO116"/>
    <mergeCell ref="AP116:AQ116"/>
    <mergeCell ref="AR116:AS116"/>
    <mergeCell ref="AT116:AU116"/>
    <mergeCell ref="AV116:AW116"/>
    <mergeCell ref="AX116:AY116"/>
    <mergeCell ref="AZ116:BA116"/>
    <mergeCell ref="BB116:BC116"/>
    <mergeCell ref="BD116:BE116"/>
    <mergeCell ref="BF116:BG116"/>
    <mergeCell ref="BH116:BI116"/>
    <mergeCell ref="BJ116:BK116"/>
    <mergeCell ref="C117:N117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L117:AM117"/>
    <mergeCell ref="AN117:AO117"/>
    <mergeCell ref="AP117:AQ117"/>
    <mergeCell ref="AR117:AS117"/>
    <mergeCell ref="AT117:AU117"/>
    <mergeCell ref="AV117:AW117"/>
    <mergeCell ref="AX117:AY117"/>
    <mergeCell ref="AZ117:BA117"/>
    <mergeCell ref="BB117:BC117"/>
    <mergeCell ref="BD117:BE117"/>
    <mergeCell ref="BF117:BG117"/>
    <mergeCell ref="BH117:BI117"/>
    <mergeCell ref="BJ117:BK117"/>
    <mergeCell ref="C118:N118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  <mergeCell ref="AP118:AQ118"/>
    <mergeCell ref="AR118:AS118"/>
    <mergeCell ref="AT118:AU118"/>
    <mergeCell ref="AV118:AW118"/>
    <mergeCell ref="AX118:AY118"/>
    <mergeCell ref="AZ118:BA118"/>
    <mergeCell ref="BB118:BC118"/>
    <mergeCell ref="BD118:BE118"/>
    <mergeCell ref="BF118:BG118"/>
    <mergeCell ref="BH118:BI118"/>
    <mergeCell ref="BJ118:BK118"/>
    <mergeCell ref="C119:N119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AL119:AM119"/>
    <mergeCell ref="AN119:AO119"/>
    <mergeCell ref="AP119:AQ119"/>
    <mergeCell ref="AR119:AS119"/>
    <mergeCell ref="AT119:AU119"/>
    <mergeCell ref="AV119:AW119"/>
    <mergeCell ref="AX119:AY119"/>
    <mergeCell ref="AZ119:BA119"/>
    <mergeCell ref="BB119:BC119"/>
    <mergeCell ref="BD119:BE119"/>
    <mergeCell ref="BF119:BG119"/>
    <mergeCell ref="BH119:BI119"/>
    <mergeCell ref="BJ119:BK119"/>
    <mergeCell ref="C120:N120"/>
    <mergeCell ref="P120:Q120"/>
    <mergeCell ref="R120:S120"/>
    <mergeCell ref="T120:U120"/>
    <mergeCell ref="V120:W120"/>
    <mergeCell ref="X120:Y120"/>
    <mergeCell ref="Z120:AA120"/>
    <mergeCell ref="AB120:AC120"/>
    <mergeCell ref="AD120:AE120"/>
    <mergeCell ref="AF120:AG120"/>
    <mergeCell ref="AH120:AI120"/>
    <mergeCell ref="AJ120:AK120"/>
    <mergeCell ref="AL120:AM120"/>
    <mergeCell ref="AN120:AO120"/>
    <mergeCell ref="AP120:AQ120"/>
    <mergeCell ref="AR120:AS120"/>
    <mergeCell ref="AT120:AU120"/>
    <mergeCell ref="AV120:AW120"/>
    <mergeCell ref="AX120:AY120"/>
    <mergeCell ref="AZ120:BA120"/>
    <mergeCell ref="BB120:BC120"/>
    <mergeCell ref="BD120:BE120"/>
    <mergeCell ref="BF120:BG120"/>
    <mergeCell ref="BH120:BI120"/>
    <mergeCell ref="BJ120:BK120"/>
    <mergeCell ref="C121:N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AR121:AS121"/>
    <mergeCell ref="AT121:AU121"/>
    <mergeCell ref="AV121:AW121"/>
    <mergeCell ref="AX121:AY121"/>
    <mergeCell ref="AZ121:BA121"/>
    <mergeCell ref="BB121:BC121"/>
    <mergeCell ref="BD121:BE121"/>
    <mergeCell ref="BF121:BG121"/>
    <mergeCell ref="BH121:BI121"/>
    <mergeCell ref="BJ121:BK121"/>
    <mergeCell ref="C122:N122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N122:AO122"/>
    <mergeCell ref="AP122:AQ122"/>
    <mergeCell ref="AR122:AS122"/>
    <mergeCell ref="AT122:AU122"/>
    <mergeCell ref="AV122:AW122"/>
    <mergeCell ref="AX122:AY122"/>
    <mergeCell ref="AZ122:BA122"/>
    <mergeCell ref="BB122:BC122"/>
    <mergeCell ref="BD122:BE122"/>
    <mergeCell ref="BF122:BG122"/>
    <mergeCell ref="BH122:BI122"/>
    <mergeCell ref="BJ122:BK122"/>
    <mergeCell ref="C123:N123"/>
    <mergeCell ref="P123:Q123"/>
    <mergeCell ref="R123:S123"/>
    <mergeCell ref="T123:U123"/>
    <mergeCell ref="V123:W123"/>
    <mergeCell ref="X123:Y123"/>
    <mergeCell ref="Z123:AA123"/>
    <mergeCell ref="AB123:AC123"/>
    <mergeCell ref="AD123:AE123"/>
    <mergeCell ref="AF123:AG123"/>
    <mergeCell ref="AH123:AI123"/>
    <mergeCell ref="AJ123:AK123"/>
    <mergeCell ref="AL123:AM123"/>
    <mergeCell ref="AN123:AO123"/>
    <mergeCell ref="AP123:AQ123"/>
    <mergeCell ref="AR123:AS123"/>
    <mergeCell ref="AT123:AU123"/>
    <mergeCell ref="AV123:AW123"/>
    <mergeCell ref="AX123:AY123"/>
    <mergeCell ref="AZ123:BA123"/>
    <mergeCell ref="BB123:BC123"/>
    <mergeCell ref="BD123:BE123"/>
    <mergeCell ref="BF123:BG123"/>
    <mergeCell ref="BH123:BI123"/>
    <mergeCell ref="BJ123:BK123"/>
    <mergeCell ref="C124:N124"/>
    <mergeCell ref="P124:Q124"/>
    <mergeCell ref="R124:S124"/>
    <mergeCell ref="T124:U124"/>
    <mergeCell ref="V124:W124"/>
    <mergeCell ref="X124:Y124"/>
    <mergeCell ref="Z124:AA124"/>
    <mergeCell ref="AB124:AC124"/>
    <mergeCell ref="AD124:AE124"/>
    <mergeCell ref="AF124:AG124"/>
    <mergeCell ref="AH124:AI124"/>
    <mergeCell ref="AJ124:AK124"/>
    <mergeCell ref="AL124:AM124"/>
    <mergeCell ref="AN124:AO124"/>
    <mergeCell ref="AP124:AQ124"/>
    <mergeCell ref="AR124:AS124"/>
    <mergeCell ref="AT124:AU124"/>
    <mergeCell ref="AV124:AW124"/>
    <mergeCell ref="AX124:AY124"/>
    <mergeCell ref="AZ124:BA124"/>
    <mergeCell ref="BB124:BC124"/>
    <mergeCell ref="BD124:BE124"/>
    <mergeCell ref="BF124:BG124"/>
    <mergeCell ref="BH124:BI124"/>
    <mergeCell ref="BJ124:BK124"/>
    <mergeCell ref="C125:N125"/>
    <mergeCell ref="P125:Q125"/>
    <mergeCell ref="R125:S125"/>
    <mergeCell ref="T125:U125"/>
    <mergeCell ref="V125:W125"/>
    <mergeCell ref="X125:Y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AP125:AQ125"/>
    <mergeCell ref="AR125:AS125"/>
    <mergeCell ref="AT125:AU125"/>
    <mergeCell ref="AV125:AW125"/>
    <mergeCell ref="AX125:AY125"/>
    <mergeCell ref="AZ125:BA125"/>
    <mergeCell ref="BB125:BC125"/>
    <mergeCell ref="BD125:BE125"/>
    <mergeCell ref="BF125:BG125"/>
    <mergeCell ref="BH125:BI125"/>
    <mergeCell ref="BJ125:BK125"/>
    <mergeCell ref="C126:N126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AF126:AG126"/>
    <mergeCell ref="AH126:AI126"/>
    <mergeCell ref="AJ126:AK126"/>
    <mergeCell ref="AL126:AM126"/>
    <mergeCell ref="AN126:AO126"/>
    <mergeCell ref="AP126:AQ126"/>
    <mergeCell ref="AR126:AS126"/>
    <mergeCell ref="AT126:AU126"/>
    <mergeCell ref="AV126:AW126"/>
    <mergeCell ref="AX126:AY126"/>
    <mergeCell ref="AZ126:BA126"/>
    <mergeCell ref="BB126:BC126"/>
    <mergeCell ref="BD126:BE126"/>
    <mergeCell ref="BF126:BG126"/>
    <mergeCell ref="BH126:BI126"/>
    <mergeCell ref="BJ126:BK126"/>
    <mergeCell ref="C127:N127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AF127:AG127"/>
    <mergeCell ref="AH127:AI127"/>
    <mergeCell ref="AJ127:AK127"/>
    <mergeCell ref="AL127:AM127"/>
    <mergeCell ref="AN127:AO127"/>
    <mergeCell ref="AP127:AQ127"/>
    <mergeCell ref="AR127:AS127"/>
    <mergeCell ref="AT127:AU127"/>
    <mergeCell ref="AV127:AW127"/>
    <mergeCell ref="AX127:AY127"/>
    <mergeCell ref="AZ127:BA127"/>
    <mergeCell ref="BB127:BC127"/>
    <mergeCell ref="BD127:BE127"/>
    <mergeCell ref="BF127:BG127"/>
    <mergeCell ref="BH127:BI127"/>
    <mergeCell ref="BJ127:BK127"/>
    <mergeCell ref="C128:N128"/>
    <mergeCell ref="P128:Q128"/>
    <mergeCell ref="R128:S128"/>
    <mergeCell ref="T128:U128"/>
    <mergeCell ref="V128:W128"/>
    <mergeCell ref="X128:Y128"/>
    <mergeCell ref="Z128:AA128"/>
    <mergeCell ref="AB128:AC128"/>
    <mergeCell ref="AD128:AE128"/>
    <mergeCell ref="AV128:AW128"/>
    <mergeCell ref="AX128:AY128"/>
    <mergeCell ref="AZ128:BA128"/>
    <mergeCell ref="BB128:BC128"/>
    <mergeCell ref="AF128:AG128"/>
    <mergeCell ref="AH128:AI128"/>
    <mergeCell ref="AJ128:AK128"/>
    <mergeCell ref="AL128:AM128"/>
    <mergeCell ref="AN128:AO128"/>
    <mergeCell ref="AP128:AQ128"/>
    <mergeCell ref="BD128:BE128"/>
    <mergeCell ref="BF128:BG128"/>
    <mergeCell ref="BH128:BI128"/>
    <mergeCell ref="BJ128:BK128"/>
    <mergeCell ref="L130:AF130"/>
    <mergeCell ref="AG130:AJ130"/>
    <mergeCell ref="AK130:AN130"/>
    <mergeCell ref="AO130:AV130"/>
    <mergeCell ref="AR128:AS128"/>
    <mergeCell ref="AT128:AU128"/>
    <mergeCell ref="L131:AF131"/>
    <mergeCell ref="AG131:AJ131"/>
    <mergeCell ref="AK131:AN131"/>
    <mergeCell ref="AO131:AV131"/>
    <mergeCell ref="C133:M133"/>
    <mergeCell ref="AF133:BC133"/>
    <mergeCell ref="B134:M134"/>
    <mergeCell ref="AA134:AZ134"/>
    <mergeCell ref="B135:M135"/>
    <mergeCell ref="Q135:BG135"/>
    <mergeCell ref="B136:M136"/>
    <mergeCell ref="Q136:BG136"/>
    <mergeCell ref="Q137:BG137"/>
    <mergeCell ref="Q138:BG138"/>
    <mergeCell ref="Q139:AP139"/>
    <mergeCell ref="J140:J142"/>
    <mergeCell ref="K140:N140"/>
    <mergeCell ref="P140:S140"/>
    <mergeCell ref="U140:W140"/>
    <mergeCell ref="Y140:AB140"/>
    <mergeCell ref="AC140:AF140"/>
    <mergeCell ref="AH140:AJ140"/>
    <mergeCell ref="AL140:AN140"/>
    <mergeCell ref="AP140:AS140"/>
    <mergeCell ref="AU140:AW140"/>
    <mergeCell ref="AY140:BA140"/>
    <mergeCell ref="BC140:BF140"/>
    <mergeCell ref="BH140:BK140"/>
    <mergeCell ref="U144:BK144"/>
    <mergeCell ref="B146:B151"/>
    <mergeCell ref="C146:N151"/>
    <mergeCell ref="P146:W146"/>
    <mergeCell ref="X146:AI146"/>
    <mergeCell ref="AJ146:BK146"/>
    <mergeCell ref="P147:Q151"/>
    <mergeCell ref="R147:S151"/>
    <mergeCell ref="T147:U151"/>
    <mergeCell ref="V147:W151"/>
    <mergeCell ref="X147:Y151"/>
    <mergeCell ref="Z147:AG147"/>
    <mergeCell ref="AH147:AI151"/>
    <mergeCell ref="AJ147:AK151"/>
    <mergeCell ref="AL147:AM151"/>
    <mergeCell ref="AN147:AQ148"/>
    <mergeCell ref="AP149:AQ151"/>
    <mergeCell ref="AR147:AS151"/>
    <mergeCell ref="AT147:BA147"/>
    <mergeCell ref="BB147:BC151"/>
    <mergeCell ref="BD147:BE151"/>
    <mergeCell ref="AV149:AW151"/>
    <mergeCell ref="AX149:AY151"/>
    <mergeCell ref="AZ149:BA151"/>
    <mergeCell ref="BF147:BG151"/>
    <mergeCell ref="BH147:BK148"/>
    <mergeCell ref="Z148:AA151"/>
    <mergeCell ref="AB148:AG148"/>
    <mergeCell ref="AT148:AU151"/>
    <mergeCell ref="AV148:BA148"/>
    <mergeCell ref="AB149:AC151"/>
    <mergeCell ref="AD149:AE151"/>
    <mergeCell ref="AF149:AG151"/>
    <mergeCell ref="AN149:AO151"/>
    <mergeCell ref="BH149:BI151"/>
    <mergeCell ref="BJ149:BK151"/>
    <mergeCell ref="C152:N152"/>
    <mergeCell ref="P152:Q152"/>
    <mergeCell ref="R152:S152"/>
    <mergeCell ref="T152:U152"/>
    <mergeCell ref="V152:W152"/>
    <mergeCell ref="X152:Y152"/>
    <mergeCell ref="Z152:AA152"/>
    <mergeCell ref="AB152:AC152"/>
    <mergeCell ref="AD152:AE152"/>
    <mergeCell ref="AF152:AG152"/>
    <mergeCell ref="AH152:AI152"/>
    <mergeCell ref="AJ152:AK152"/>
    <mergeCell ref="AL152:AM152"/>
    <mergeCell ref="AN152:AO152"/>
    <mergeCell ref="AP152:AQ152"/>
    <mergeCell ref="AR152:AS152"/>
    <mergeCell ref="AT152:AU152"/>
    <mergeCell ref="AV152:AW152"/>
    <mergeCell ref="AX152:AY152"/>
    <mergeCell ref="AZ152:BA152"/>
    <mergeCell ref="BB152:BC152"/>
    <mergeCell ref="BD152:BE152"/>
    <mergeCell ref="BF152:BG152"/>
    <mergeCell ref="BH152:BI152"/>
    <mergeCell ref="BJ152:BK152"/>
    <mergeCell ref="C153:N153"/>
    <mergeCell ref="P153:Q153"/>
    <mergeCell ref="R153:S153"/>
    <mergeCell ref="T153:U153"/>
    <mergeCell ref="V153:W153"/>
    <mergeCell ref="X153:Y153"/>
    <mergeCell ref="Z153:AA153"/>
    <mergeCell ref="AB153:AC153"/>
    <mergeCell ref="AD153:AE153"/>
    <mergeCell ref="AF153:AG153"/>
    <mergeCell ref="AH153:AI153"/>
    <mergeCell ref="AJ153:AK153"/>
    <mergeCell ref="AL153:AM153"/>
    <mergeCell ref="AN153:AO153"/>
    <mergeCell ref="AP153:AQ153"/>
    <mergeCell ref="AR153:AS153"/>
    <mergeCell ref="AT153:AU153"/>
    <mergeCell ref="AV153:AW153"/>
    <mergeCell ref="AX153:AY153"/>
    <mergeCell ref="AZ153:BA153"/>
    <mergeCell ref="BB153:BC153"/>
    <mergeCell ref="BD153:BE153"/>
    <mergeCell ref="BF153:BG153"/>
    <mergeCell ref="BH153:BI153"/>
    <mergeCell ref="BJ153:BK153"/>
    <mergeCell ref="C154:N154"/>
    <mergeCell ref="P154:Q154"/>
    <mergeCell ref="R154:S154"/>
    <mergeCell ref="T154:U154"/>
    <mergeCell ref="V154:W154"/>
    <mergeCell ref="X154:Y154"/>
    <mergeCell ref="Z154:AA154"/>
    <mergeCell ref="AB154:AC154"/>
    <mergeCell ref="AD154:AE154"/>
    <mergeCell ref="AF154:AG154"/>
    <mergeCell ref="AH154:AI154"/>
    <mergeCell ref="AJ154:AK154"/>
    <mergeCell ref="AL154:AM154"/>
    <mergeCell ref="AN154:AO154"/>
    <mergeCell ref="AP154:AQ154"/>
    <mergeCell ref="AR154:AS154"/>
    <mergeCell ref="AT154:AU154"/>
    <mergeCell ref="AV154:AW154"/>
    <mergeCell ref="AX154:AY154"/>
    <mergeCell ref="AZ154:BA154"/>
    <mergeCell ref="BB154:BC154"/>
    <mergeCell ref="BD154:BE154"/>
    <mergeCell ref="BF154:BG154"/>
    <mergeCell ref="BH154:BI154"/>
    <mergeCell ref="BJ154:BK154"/>
    <mergeCell ref="C155:N155"/>
    <mergeCell ref="P155:Q155"/>
    <mergeCell ref="R155:S155"/>
    <mergeCell ref="T155:U155"/>
    <mergeCell ref="V155:W155"/>
    <mergeCell ref="X155:Y155"/>
    <mergeCell ref="Z155:AA155"/>
    <mergeCell ref="AB155:AC155"/>
    <mergeCell ref="AD155:AE155"/>
    <mergeCell ref="AF155:AG155"/>
    <mergeCell ref="AH155:AI155"/>
    <mergeCell ref="AJ155:AK155"/>
    <mergeCell ref="AL155:AM155"/>
    <mergeCell ref="AN155:AO155"/>
    <mergeCell ref="AP155:AQ155"/>
    <mergeCell ref="AR155:AS155"/>
    <mergeCell ref="AT155:AU155"/>
    <mergeCell ref="AV155:AW155"/>
    <mergeCell ref="AX155:AY155"/>
    <mergeCell ref="AZ155:BA155"/>
    <mergeCell ref="BB155:BC155"/>
    <mergeCell ref="BD155:BE155"/>
    <mergeCell ref="BF155:BG155"/>
    <mergeCell ref="BH155:BI155"/>
    <mergeCell ref="BJ155:BK155"/>
    <mergeCell ref="C156:N156"/>
    <mergeCell ref="P156:Q156"/>
    <mergeCell ref="R156:S156"/>
    <mergeCell ref="T156:U156"/>
    <mergeCell ref="V156:W156"/>
    <mergeCell ref="X156:Y156"/>
    <mergeCell ref="Z156:AA156"/>
    <mergeCell ref="AB156:AC156"/>
    <mergeCell ref="AD156:AE156"/>
    <mergeCell ref="AF156:AG156"/>
    <mergeCell ref="AH156:AI156"/>
    <mergeCell ref="AJ156:AK156"/>
    <mergeCell ref="AL156:AM156"/>
    <mergeCell ref="AN156:AO156"/>
    <mergeCell ref="AP156:AQ156"/>
    <mergeCell ref="AR156:AS156"/>
    <mergeCell ref="AT156:AU156"/>
    <mergeCell ref="AV156:AW156"/>
    <mergeCell ref="AX156:AY156"/>
    <mergeCell ref="AZ156:BA156"/>
    <mergeCell ref="BB156:BC156"/>
    <mergeCell ref="BD156:BE156"/>
    <mergeCell ref="BF156:BG156"/>
    <mergeCell ref="BH156:BI156"/>
    <mergeCell ref="BJ156:BK156"/>
    <mergeCell ref="C157:N157"/>
    <mergeCell ref="P157:Q157"/>
    <mergeCell ref="R157:S157"/>
    <mergeCell ref="T157:U157"/>
    <mergeCell ref="V157:W157"/>
    <mergeCell ref="X157:Y157"/>
    <mergeCell ref="Z157:AA157"/>
    <mergeCell ref="AB157:AC157"/>
    <mergeCell ref="AD157:AE157"/>
    <mergeCell ref="AF157:AG157"/>
    <mergeCell ref="AH157:AI157"/>
    <mergeCell ref="AJ157:AK157"/>
    <mergeCell ref="AL157:AM157"/>
    <mergeCell ref="AN157:AO157"/>
    <mergeCell ref="AP157:AQ157"/>
    <mergeCell ref="AR157:AS157"/>
    <mergeCell ref="AT157:AU157"/>
    <mergeCell ref="AV157:AW157"/>
    <mergeCell ref="AX157:AY157"/>
    <mergeCell ref="AZ157:BA157"/>
    <mergeCell ref="BB157:BC157"/>
    <mergeCell ref="BD157:BE157"/>
    <mergeCell ref="BF157:BG157"/>
    <mergeCell ref="BH157:BI157"/>
    <mergeCell ref="BJ157:BK157"/>
    <mergeCell ref="C158:N158"/>
    <mergeCell ref="P158:Q158"/>
    <mergeCell ref="R158:S158"/>
    <mergeCell ref="T158:U158"/>
    <mergeCell ref="V158:W158"/>
    <mergeCell ref="X158:Y158"/>
    <mergeCell ref="Z158:AA158"/>
    <mergeCell ref="AB158:AC158"/>
    <mergeCell ref="AD158:AE158"/>
    <mergeCell ref="AF158:AG158"/>
    <mergeCell ref="AH158:AI158"/>
    <mergeCell ref="AJ158:AK158"/>
    <mergeCell ref="AL158:AM158"/>
    <mergeCell ref="AN158:AO158"/>
    <mergeCell ref="AP158:AQ158"/>
    <mergeCell ref="AR158:AS158"/>
    <mergeCell ref="AT158:AU158"/>
    <mergeCell ref="AV158:AW158"/>
    <mergeCell ref="AX158:AY158"/>
    <mergeCell ref="AZ158:BA158"/>
    <mergeCell ref="BB158:BC158"/>
    <mergeCell ref="BD158:BE158"/>
    <mergeCell ref="BF158:BG158"/>
    <mergeCell ref="BH158:BI158"/>
    <mergeCell ref="BJ158:BK158"/>
    <mergeCell ref="C159:N159"/>
    <mergeCell ref="P159:Q159"/>
    <mergeCell ref="R159:S159"/>
    <mergeCell ref="T159:U159"/>
    <mergeCell ref="V159:W159"/>
    <mergeCell ref="X159:Y159"/>
    <mergeCell ref="Z159:AA159"/>
    <mergeCell ref="AB159:AC159"/>
    <mergeCell ref="AD159:AE159"/>
    <mergeCell ref="AF159:AG159"/>
    <mergeCell ref="AH159:AI159"/>
    <mergeCell ref="AJ159:AK159"/>
    <mergeCell ref="AL159:AM159"/>
    <mergeCell ref="AN159:AO159"/>
    <mergeCell ref="AP159:AQ159"/>
    <mergeCell ref="AR159:AS159"/>
    <mergeCell ref="AT159:AU159"/>
    <mergeCell ref="AV159:AW159"/>
    <mergeCell ref="AX159:AY159"/>
    <mergeCell ref="AZ159:BA159"/>
    <mergeCell ref="BB159:BC159"/>
    <mergeCell ref="BD159:BE159"/>
    <mergeCell ref="BF159:BG159"/>
    <mergeCell ref="BH159:BI159"/>
    <mergeCell ref="BJ159:BK159"/>
    <mergeCell ref="C160:N160"/>
    <mergeCell ref="P160:Q160"/>
    <mergeCell ref="R160:S160"/>
    <mergeCell ref="T160:U160"/>
    <mergeCell ref="V160:W160"/>
    <mergeCell ref="X160:Y160"/>
    <mergeCell ref="Z160:AA160"/>
    <mergeCell ref="AB160:AC160"/>
    <mergeCell ref="AD160:AE160"/>
    <mergeCell ref="AF160:AG160"/>
    <mergeCell ref="AH160:AI160"/>
    <mergeCell ref="AJ160:AK160"/>
    <mergeCell ref="AL160:AM160"/>
    <mergeCell ref="AN160:AO160"/>
    <mergeCell ref="AP160:AQ160"/>
    <mergeCell ref="AR160:AS160"/>
    <mergeCell ref="AT160:AU160"/>
    <mergeCell ref="AV160:AW160"/>
    <mergeCell ref="AX160:AY160"/>
    <mergeCell ref="AZ160:BA160"/>
    <mergeCell ref="BB160:BC160"/>
    <mergeCell ref="BD160:BE160"/>
    <mergeCell ref="BF160:BG160"/>
    <mergeCell ref="BH160:BI160"/>
    <mergeCell ref="BJ160:BK160"/>
    <mergeCell ref="C161:N161"/>
    <mergeCell ref="P161:Q161"/>
    <mergeCell ref="R161:S161"/>
    <mergeCell ref="T161:U161"/>
    <mergeCell ref="V161:W161"/>
    <mergeCell ref="X161:Y161"/>
    <mergeCell ref="Z161:AA161"/>
    <mergeCell ref="AB161:AC161"/>
    <mergeCell ref="AD161:AE161"/>
    <mergeCell ref="AF161:AG161"/>
    <mergeCell ref="AH161:AI161"/>
    <mergeCell ref="AJ161:AK161"/>
    <mergeCell ref="AL161:AM161"/>
    <mergeCell ref="AN161:AO161"/>
    <mergeCell ref="AP161:AQ161"/>
    <mergeCell ref="AR161:AS161"/>
    <mergeCell ref="AT161:AU161"/>
    <mergeCell ref="AV161:AW161"/>
    <mergeCell ref="AX161:AY161"/>
    <mergeCell ref="AZ161:BA161"/>
    <mergeCell ref="BB161:BC161"/>
    <mergeCell ref="BD161:BE161"/>
    <mergeCell ref="BF161:BG161"/>
    <mergeCell ref="BH161:BI161"/>
    <mergeCell ref="BJ161:BK161"/>
    <mergeCell ref="C162:N162"/>
    <mergeCell ref="P162:Q162"/>
    <mergeCell ref="R162:S162"/>
    <mergeCell ref="T162:U162"/>
    <mergeCell ref="V162:W162"/>
    <mergeCell ref="X162:Y162"/>
    <mergeCell ref="Z162:AA162"/>
    <mergeCell ref="AB162:AC162"/>
    <mergeCell ref="AD162:AE162"/>
    <mergeCell ref="AF162:AG162"/>
    <mergeCell ref="AH162:AI162"/>
    <mergeCell ref="AJ162:AK162"/>
    <mergeCell ref="AL162:AM162"/>
    <mergeCell ref="AN162:AO162"/>
    <mergeCell ref="AP162:AQ162"/>
    <mergeCell ref="AR162:AS162"/>
    <mergeCell ref="AT162:AU162"/>
    <mergeCell ref="AV162:AW162"/>
    <mergeCell ref="AX162:AY162"/>
    <mergeCell ref="AZ162:BA162"/>
    <mergeCell ref="BB162:BC162"/>
    <mergeCell ref="BD162:BE162"/>
    <mergeCell ref="BF162:BG162"/>
    <mergeCell ref="BH162:BI162"/>
    <mergeCell ref="BJ162:BK162"/>
    <mergeCell ref="C163:N163"/>
    <mergeCell ref="P163:Q163"/>
    <mergeCell ref="R163:S163"/>
    <mergeCell ref="T163:U163"/>
    <mergeCell ref="V163:W163"/>
    <mergeCell ref="X163:Y163"/>
    <mergeCell ref="Z163:AA163"/>
    <mergeCell ref="AB163:AC163"/>
    <mergeCell ref="AD163:AE163"/>
    <mergeCell ref="AF163:AG163"/>
    <mergeCell ref="AH163:AI163"/>
    <mergeCell ref="AJ163:AK163"/>
    <mergeCell ref="AL163:AM163"/>
    <mergeCell ref="AN163:AO163"/>
    <mergeCell ref="AP163:AQ163"/>
    <mergeCell ref="AR163:AS163"/>
    <mergeCell ref="AT163:AU163"/>
    <mergeCell ref="AV163:AW163"/>
    <mergeCell ref="AX163:AY163"/>
    <mergeCell ref="AZ163:BA163"/>
    <mergeCell ref="BB163:BC163"/>
    <mergeCell ref="BD163:BE163"/>
    <mergeCell ref="BF163:BG163"/>
    <mergeCell ref="BH163:BI163"/>
    <mergeCell ref="BJ163:BK163"/>
    <mergeCell ref="C164:N164"/>
    <mergeCell ref="P164:Q164"/>
    <mergeCell ref="R164:S164"/>
    <mergeCell ref="T164:U164"/>
    <mergeCell ref="V164:W164"/>
    <mergeCell ref="X164:Y164"/>
    <mergeCell ref="Z164:AA164"/>
    <mergeCell ref="AB164:AC164"/>
    <mergeCell ref="AD164:AE164"/>
    <mergeCell ref="AF164:AG164"/>
    <mergeCell ref="AH164:AI164"/>
    <mergeCell ref="AJ164:AK164"/>
    <mergeCell ref="AL164:AM164"/>
    <mergeCell ref="AN164:AO164"/>
    <mergeCell ref="AP164:AQ164"/>
    <mergeCell ref="AR164:AS164"/>
    <mergeCell ref="AT164:AU164"/>
    <mergeCell ref="AV164:AW164"/>
    <mergeCell ref="AX164:AY164"/>
    <mergeCell ref="AZ164:BA164"/>
    <mergeCell ref="BB164:BC164"/>
    <mergeCell ref="BD164:BE164"/>
    <mergeCell ref="BF164:BG164"/>
    <mergeCell ref="BH164:BI164"/>
    <mergeCell ref="BJ164:BK164"/>
    <mergeCell ref="C165:N165"/>
    <mergeCell ref="P165:Q165"/>
    <mergeCell ref="R165:S165"/>
    <mergeCell ref="T165:U165"/>
    <mergeCell ref="V165:W165"/>
    <mergeCell ref="X165:Y165"/>
    <mergeCell ref="Z165:AA165"/>
    <mergeCell ref="AB165:AC165"/>
    <mergeCell ref="AD165:AE165"/>
    <mergeCell ref="AF165:AG165"/>
    <mergeCell ref="AH165:AI165"/>
    <mergeCell ref="AJ165:AK165"/>
    <mergeCell ref="AL165:AM165"/>
    <mergeCell ref="AN165:AO165"/>
    <mergeCell ref="AP165:AQ165"/>
    <mergeCell ref="AR165:AS165"/>
    <mergeCell ref="AT165:AU165"/>
    <mergeCell ref="AV165:AW165"/>
    <mergeCell ref="AX165:AY165"/>
    <mergeCell ref="AZ165:BA165"/>
    <mergeCell ref="BB165:BC165"/>
    <mergeCell ref="BD165:BE165"/>
    <mergeCell ref="BF165:BG165"/>
    <mergeCell ref="BH165:BI165"/>
    <mergeCell ref="BJ165:BK165"/>
    <mergeCell ref="C166:N166"/>
    <mergeCell ref="P166:Q166"/>
    <mergeCell ref="R166:S166"/>
    <mergeCell ref="T166:U166"/>
    <mergeCell ref="V166:W166"/>
    <mergeCell ref="X166:Y166"/>
    <mergeCell ref="Z166:AA166"/>
    <mergeCell ref="AB166:AC166"/>
    <mergeCell ref="AD166:AE166"/>
    <mergeCell ref="AF166:AG166"/>
    <mergeCell ref="AH166:AI166"/>
    <mergeCell ref="AJ166:AK166"/>
    <mergeCell ref="AL166:AM166"/>
    <mergeCell ref="AN166:AO166"/>
    <mergeCell ref="AP166:AQ166"/>
    <mergeCell ref="AR166:AS166"/>
    <mergeCell ref="AT166:AU166"/>
    <mergeCell ref="AV166:AW166"/>
    <mergeCell ref="AX166:AY166"/>
    <mergeCell ref="AZ166:BA166"/>
    <mergeCell ref="BB166:BC166"/>
    <mergeCell ref="BD166:BE166"/>
    <mergeCell ref="BF166:BG166"/>
    <mergeCell ref="BH166:BI166"/>
    <mergeCell ref="BJ166:BK166"/>
    <mergeCell ref="C167:N167"/>
    <mergeCell ref="P167:Q167"/>
    <mergeCell ref="R167:S167"/>
    <mergeCell ref="T167:U167"/>
    <mergeCell ref="V167:W167"/>
    <mergeCell ref="X167:Y167"/>
    <mergeCell ref="Z167:AA167"/>
    <mergeCell ref="AB167:AC167"/>
    <mergeCell ref="AD167:AE167"/>
    <mergeCell ref="AF167:AG167"/>
    <mergeCell ref="AH167:AI167"/>
    <mergeCell ref="AJ167:AK167"/>
    <mergeCell ref="AL167:AM167"/>
    <mergeCell ref="AN167:AO167"/>
    <mergeCell ref="AP167:AQ167"/>
    <mergeCell ref="AR167:AS167"/>
    <mergeCell ref="AT167:AU167"/>
    <mergeCell ref="AV167:AW167"/>
    <mergeCell ref="AX167:AY167"/>
    <mergeCell ref="AZ167:BA167"/>
    <mergeCell ref="BB167:BC167"/>
    <mergeCell ref="BD167:BE167"/>
    <mergeCell ref="BF167:BG167"/>
    <mergeCell ref="BH167:BI167"/>
    <mergeCell ref="BJ167:BK167"/>
    <mergeCell ref="C168:N168"/>
    <mergeCell ref="P168:Q168"/>
    <mergeCell ref="R168:S168"/>
    <mergeCell ref="T168:U168"/>
    <mergeCell ref="V168:W168"/>
    <mergeCell ref="X168:Y168"/>
    <mergeCell ref="Z168:AA168"/>
    <mergeCell ref="AB168:AC168"/>
    <mergeCell ref="AD168:AE168"/>
    <mergeCell ref="AF168:AG168"/>
    <mergeCell ref="AH168:AI168"/>
    <mergeCell ref="AJ168:AK168"/>
    <mergeCell ref="AL168:AM168"/>
    <mergeCell ref="AN168:AO168"/>
    <mergeCell ref="AP168:AQ168"/>
    <mergeCell ref="AR168:AS168"/>
    <mergeCell ref="AT168:AU168"/>
    <mergeCell ref="AV168:AW168"/>
    <mergeCell ref="AX168:AY168"/>
    <mergeCell ref="AZ168:BA168"/>
    <mergeCell ref="BB168:BC168"/>
    <mergeCell ref="BD168:BE168"/>
    <mergeCell ref="BF168:BG168"/>
    <mergeCell ref="BH168:BI168"/>
    <mergeCell ref="BJ168:BK168"/>
    <mergeCell ref="C169:N169"/>
    <mergeCell ref="P169:Q169"/>
    <mergeCell ref="R169:S169"/>
    <mergeCell ref="T169:U169"/>
    <mergeCell ref="V169:W169"/>
    <mergeCell ref="X169:Y169"/>
    <mergeCell ref="Z169:AA169"/>
    <mergeCell ref="AB169:AC169"/>
    <mergeCell ref="AD169:AE169"/>
    <mergeCell ref="AF169:AG169"/>
    <mergeCell ref="AH169:AI169"/>
    <mergeCell ref="AJ169:AK169"/>
    <mergeCell ref="AL169:AM169"/>
    <mergeCell ref="AN169:AO169"/>
    <mergeCell ref="AP169:AQ169"/>
    <mergeCell ref="AR169:AS169"/>
    <mergeCell ref="AT169:AU169"/>
    <mergeCell ref="AV169:AW169"/>
    <mergeCell ref="AX169:AY169"/>
    <mergeCell ref="AZ169:BA169"/>
    <mergeCell ref="BB169:BC169"/>
    <mergeCell ref="BD169:BE169"/>
    <mergeCell ref="BF169:BG169"/>
    <mergeCell ref="BH169:BI169"/>
    <mergeCell ref="BJ169:BK169"/>
    <mergeCell ref="C170:N170"/>
    <mergeCell ref="P170:Q170"/>
    <mergeCell ref="R170:S170"/>
    <mergeCell ref="T170:U170"/>
    <mergeCell ref="V170:W170"/>
    <mergeCell ref="X170:Y170"/>
    <mergeCell ref="Z170:AA170"/>
    <mergeCell ref="AB170:AC170"/>
    <mergeCell ref="AD170:AE170"/>
    <mergeCell ref="AF170:AG170"/>
    <mergeCell ref="AH170:AI170"/>
    <mergeCell ref="AJ170:AK170"/>
    <mergeCell ref="AX170:AY170"/>
    <mergeCell ref="AZ170:BA170"/>
    <mergeCell ref="AL170:AM170"/>
    <mergeCell ref="AN170:AO170"/>
    <mergeCell ref="AP170:AQ170"/>
    <mergeCell ref="AR170:AS170"/>
    <mergeCell ref="BJ170:BK170"/>
    <mergeCell ref="D171:AC171"/>
    <mergeCell ref="G172:R172"/>
    <mergeCell ref="AD172:BC172"/>
    <mergeCell ref="BB170:BC170"/>
    <mergeCell ref="BD170:BE170"/>
    <mergeCell ref="BF170:BG170"/>
    <mergeCell ref="BH170:BI170"/>
    <mergeCell ref="AT170:AU170"/>
    <mergeCell ref="AV170:AW170"/>
    <mergeCell ref="B173:M173"/>
    <mergeCell ref="Q173:BG173"/>
    <mergeCell ref="B174:M174"/>
    <mergeCell ref="Q174:BG174"/>
    <mergeCell ref="Q175:BG175"/>
    <mergeCell ref="Q176:BG176"/>
    <mergeCell ref="Q177:AP177"/>
    <mergeCell ref="K178:K180"/>
    <mergeCell ref="L178:P178"/>
    <mergeCell ref="Q178:T178"/>
    <mergeCell ref="V178:X178"/>
    <mergeCell ref="Z178:AC178"/>
    <mergeCell ref="AD178:AG178"/>
    <mergeCell ref="AI178:AK178"/>
    <mergeCell ref="AM178:AO178"/>
    <mergeCell ref="AQ178:AT178"/>
    <mergeCell ref="AV178:AX178"/>
    <mergeCell ref="AZ178:BB178"/>
    <mergeCell ref="BD178:BG178"/>
    <mergeCell ref="BI178:BL178"/>
    <mergeCell ref="U182:BK182"/>
    <mergeCell ref="B184:B190"/>
    <mergeCell ref="C184:N190"/>
    <mergeCell ref="P184:W184"/>
    <mergeCell ref="X184:AI184"/>
    <mergeCell ref="AJ184:BK184"/>
    <mergeCell ref="P185:Q190"/>
    <mergeCell ref="R185:S190"/>
    <mergeCell ref="T185:U190"/>
    <mergeCell ref="V185:W190"/>
    <mergeCell ref="X185:Y190"/>
    <mergeCell ref="Z185:AG185"/>
    <mergeCell ref="AH185:AI190"/>
    <mergeCell ref="AJ185:AK190"/>
    <mergeCell ref="AL185:AM190"/>
    <mergeCell ref="AN185:AQ186"/>
    <mergeCell ref="AP187:AQ190"/>
    <mergeCell ref="AR185:AS190"/>
    <mergeCell ref="AT185:BA185"/>
    <mergeCell ref="BB185:BC190"/>
    <mergeCell ref="BD185:BE190"/>
    <mergeCell ref="AV187:AW190"/>
    <mergeCell ref="AX187:AY190"/>
    <mergeCell ref="AZ187:BA190"/>
    <mergeCell ref="BF185:BG190"/>
    <mergeCell ref="BH185:BK186"/>
    <mergeCell ref="Z186:AA190"/>
    <mergeCell ref="AB186:AG186"/>
    <mergeCell ref="AT186:AU190"/>
    <mergeCell ref="AV186:BA186"/>
    <mergeCell ref="AB187:AC190"/>
    <mergeCell ref="AD187:AE190"/>
    <mergeCell ref="AF187:AG190"/>
    <mergeCell ref="AN187:AO190"/>
    <mergeCell ref="BH187:BI190"/>
    <mergeCell ref="BJ187:BK190"/>
    <mergeCell ref="C191:N191"/>
    <mergeCell ref="P191:Q191"/>
    <mergeCell ref="R191:S191"/>
    <mergeCell ref="T191:U191"/>
    <mergeCell ref="V191:W191"/>
    <mergeCell ref="X191:Y191"/>
    <mergeCell ref="Z191:AA191"/>
    <mergeCell ref="AB191:AC191"/>
    <mergeCell ref="AD191:AE191"/>
    <mergeCell ref="AF191:AG191"/>
    <mergeCell ref="AH191:AI191"/>
    <mergeCell ref="AJ191:AK191"/>
    <mergeCell ref="AL191:AM191"/>
    <mergeCell ref="AN191:AO191"/>
    <mergeCell ref="AP191:AQ191"/>
    <mergeCell ref="AR191:AS191"/>
    <mergeCell ref="AT191:AU191"/>
    <mergeCell ref="AV191:AW191"/>
    <mergeCell ref="AX191:AY191"/>
    <mergeCell ref="AZ191:BA191"/>
    <mergeCell ref="BB191:BC191"/>
    <mergeCell ref="BD191:BE191"/>
    <mergeCell ref="BF191:BG191"/>
    <mergeCell ref="BH191:BI191"/>
    <mergeCell ref="BJ191:BK191"/>
    <mergeCell ref="C192:N192"/>
    <mergeCell ref="P192:Q192"/>
    <mergeCell ref="R192:S192"/>
    <mergeCell ref="T192:U192"/>
    <mergeCell ref="V192:W192"/>
    <mergeCell ref="X192:Y192"/>
    <mergeCell ref="Z192:AA192"/>
    <mergeCell ref="AB192:AC192"/>
    <mergeCell ref="AD192:AE192"/>
    <mergeCell ref="AF192:AG192"/>
    <mergeCell ref="AH192:AI192"/>
    <mergeCell ref="AJ192:AK192"/>
    <mergeCell ref="AL192:AM192"/>
    <mergeCell ref="AN192:AO192"/>
    <mergeCell ref="AP192:AQ192"/>
    <mergeCell ref="AR192:AS192"/>
    <mergeCell ref="AT192:AU192"/>
    <mergeCell ref="AV192:AW192"/>
    <mergeCell ref="AX192:AY192"/>
    <mergeCell ref="AZ192:BA192"/>
    <mergeCell ref="BB192:BC192"/>
    <mergeCell ref="BD192:BE192"/>
    <mergeCell ref="BF192:BG192"/>
    <mergeCell ref="BH192:BI192"/>
    <mergeCell ref="BJ192:BK192"/>
    <mergeCell ref="C193:N193"/>
    <mergeCell ref="P193:Q193"/>
    <mergeCell ref="R193:S193"/>
    <mergeCell ref="T193:U193"/>
    <mergeCell ref="V193:W193"/>
    <mergeCell ref="X193:Y193"/>
    <mergeCell ref="Z193:AA193"/>
    <mergeCell ref="AB193:AC193"/>
    <mergeCell ref="AD193:AE193"/>
    <mergeCell ref="AF193:AG193"/>
    <mergeCell ref="AH193:AI193"/>
    <mergeCell ref="AJ193:AK193"/>
    <mergeCell ref="AL193:AM193"/>
    <mergeCell ref="AN193:AO193"/>
    <mergeCell ref="AP193:AQ193"/>
    <mergeCell ref="AR193:AS193"/>
    <mergeCell ref="AT193:AU193"/>
    <mergeCell ref="AV193:AW193"/>
    <mergeCell ref="AX193:AY193"/>
    <mergeCell ref="AZ193:BA193"/>
    <mergeCell ref="BB193:BC193"/>
    <mergeCell ref="BD193:BE193"/>
    <mergeCell ref="BF193:BG193"/>
    <mergeCell ref="BH193:BI193"/>
    <mergeCell ref="BJ193:BK193"/>
    <mergeCell ref="C194:N194"/>
    <mergeCell ref="P194:Q194"/>
    <mergeCell ref="R194:S194"/>
    <mergeCell ref="T194:U194"/>
    <mergeCell ref="V194:W194"/>
    <mergeCell ref="X194:Y194"/>
    <mergeCell ref="Z194:AA194"/>
    <mergeCell ref="AB194:AC194"/>
    <mergeCell ref="AD194:AE194"/>
    <mergeCell ref="AF194:AG194"/>
    <mergeCell ref="AH194:AI194"/>
    <mergeCell ref="AJ194:AK194"/>
    <mergeCell ref="AL194:AM194"/>
    <mergeCell ref="AN194:AO194"/>
    <mergeCell ref="AP194:AQ194"/>
    <mergeCell ref="AR194:AS194"/>
    <mergeCell ref="AT194:AU194"/>
    <mergeCell ref="AV194:AW194"/>
    <mergeCell ref="AX194:AY194"/>
    <mergeCell ref="AZ194:BA194"/>
    <mergeCell ref="BB194:BC194"/>
    <mergeCell ref="BD194:BE194"/>
    <mergeCell ref="BF194:BG194"/>
    <mergeCell ref="BH194:BI194"/>
    <mergeCell ref="BJ194:BK194"/>
    <mergeCell ref="C195:N195"/>
    <mergeCell ref="P195:Q195"/>
    <mergeCell ref="R195:S195"/>
    <mergeCell ref="T195:U195"/>
    <mergeCell ref="V195:W195"/>
    <mergeCell ref="X195:Y195"/>
    <mergeCell ref="Z195:AA195"/>
    <mergeCell ref="AB195:AC195"/>
    <mergeCell ref="AD195:AE195"/>
    <mergeCell ref="AF195:AG195"/>
    <mergeCell ref="AH195:AI195"/>
    <mergeCell ref="AJ195:AK195"/>
    <mergeCell ref="AL195:AM195"/>
    <mergeCell ref="AN195:AO195"/>
    <mergeCell ref="AP195:AQ195"/>
    <mergeCell ref="AR195:AS195"/>
    <mergeCell ref="AT195:AU195"/>
    <mergeCell ref="AV195:AW195"/>
    <mergeCell ref="AX195:AY195"/>
    <mergeCell ref="AZ195:BA195"/>
    <mergeCell ref="BB195:BC195"/>
    <mergeCell ref="BD195:BE195"/>
    <mergeCell ref="BF195:BG195"/>
    <mergeCell ref="BH195:BI195"/>
    <mergeCell ref="BJ195:BK195"/>
    <mergeCell ref="C196:N196"/>
    <mergeCell ref="P196:Q196"/>
    <mergeCell ref="R196:S196"/>
    <mergeCell ref="T196:U196"/>
    <mergeCell ref="V196:W196"/>
    <mergeCell ref="X196:Y196"/>
    <mergeCell ref="Z196:AA196"/>
    <mergeCell ref="AB196:AC196"/>
    <mergeCell ref="AD196:AE196"/>
    <mergeCell ref="AF196:AG196"/>
    <mergeCell ref="AH196:AI196"/>
    <mergeCell ref="AJ196:AK196"/>
    <mergeCell ref="AL196:AM196"/>
    <mergeCell ref="AN196:AO196"/>
    <mergeCell ref="AP196:AQ196"/>
    <mergeCell ref="AR196:AS196"/>
    <mergeCell ref="AT196:AU196"/>
    <mergeCell ref="AV196:AW196"/>
    <mergeCell ref="AX196:AY196"/>
    <mergeCell ref="AZ196:BA196"/>
    <mergeCell ref="BB196:BC196"/>
    <mergeCell ref="BD196:BE196"/>
    <mergeCell ref="BF196:BG196"/>
    <mergeCell ref="BH196:BI196"/>
    <mergeCell ref="BJ196:BK196"/>
    <mergeCell ref="C197:N197"/>
    <mergeCell ref="P197:Q197"/>
    <mergeCell ref="R197:S197"/>
    <mergeCell ref="T197:U197"/>
    <mergeCell ref="V197:W197"/>
    <mergeCell ref="X197:Y197"/>
    <mergeCell ref="Z197:AA197"/>
    <mergeCell ref="AB197:AC197"/>
    <mergeCell ref="AD197:AE197"/>
    <mergeCell ref="AF197:AG197"/>
    <mergeCell ref="AH197:AI197"/>
    <mergeCell ref="AJ197:AK197"/>
    <mergeCell ref="AL197:AM197"/>
    <mergeCell ref="AN197:AO197"/>
    <mergeCell ref="AP197:AQ197"/>
    <mergeCell ref="AR197:AS197"/>
    <mergeCell ref="AT197:AU197"/>
    <mergeCell ref="AV197:AW197"/>
    <mergeCell ref="AX197:AY197"/>
    <mergeCell ref="AZ197:BA197"/>
    <mergeCell ref="BB197:BC197"/>
    <mergeCell ref="BD197:BE197"/>
    <mergeCell ref="BF197:BG197"/>
    <mergeCell ref="BH197:BI197"/>
    <mergeCell ref="BJ197:BK197"/>
    <mergeCell ref="C198:N198"/>
    <mergeCell ref="P198:Q198"/>
    <mergeCell ref="R198:S198"/>
    <mergeCell ref="T198:U198"/>
    <mergeCell ref="V198:W198"/>
    <mergeCell ref="X198:Y198"/>
    <mergeCell ref="Z198:AA198"/>
    <mergeCell ref="AB198:AC198"/>
    <mergeCell ref="AD198:AE198"/>
    <mergeCell ref="AF198:AG198"/>
    <mergeCell ref="AH198:AI198"/>
    <mergeCell ref="AJ198:AK198"/>
    <mergeCell ref="AL198:AM198"/>
    <mergeCell ref="AN198:AO198"/>
    <mergeCell ref="AP198:AQ198"/>
    <mergeCell ref="AR198:AS198"/>
    <mergeCell ref="AT198:AU198"/>
    <mergeCell ref="AV198:AW198"/>
    <mergeCell ref="AX198:AY198"/>
    <mergeCell ref="AZ198:BA198"/>
    <mergeCell ref="BB198:BC198"/>
    <mergeCell ref="BD198:BE198"/>
    <mergeCell ref="BF198:BG198"/>
    <mergeCell ref="BH198:BI198"/>
    <mergeCell ref="BJ198:BK198"/>
    <mergeCell ref="C199:N199"/>
    <mergeCell ref="P199:Q199"/>
    <mergeCell ref="R199:S199"/>
    <mergeCell ref="T199:U199"/>
    <mergeCell ref="V199:W199"/>
    <mergeCell ref="X199:Y199"/>
    <mergeCell ref="Z199:AA199"/>
    <mergeCell ref="AB199:AC199"/>
    <mergeCell ref="AD199:AE199"/>
    <mergeCell ref="AF199:AG199"/>
    <mergeCell ref="AH199:AI199"/>
    <mergeCell ref="AJ199:AK199"/>
    <mergeCell ref="AL199:AM199"/>
    <mergeCell ref="AN199:AO199"/>
    <mergeCell ref="AP199:AQ199"/>
    <mergeCell ref="AR199:AS199"/>
    <mergeCell ref="AT199:AU199"/>
    <mergeCell ref="AV199:AW199"/>
    <mergeCell ref="AX199:AY199"/>
    <mergeCell ref="AZ199:BA199"/>
    <mergeCell ref="BB199:BC199"/>
    <mergeCell ref="BD199:BE199"/>
    <mergeCell ref="BF199:BG199"/>
    <mergeCell ref="BH199:BI199"/>
    <mergeCell ref="BJ199:BK199"/>
    <mergeCell ref="C200:N200"/>
    <mergeCell ref="P200:Q200"/>
    <mergeCell ref="R200:S200"/>
    <mergeCell ref="T200:U200"/>
    <mergeCell ref="V200:W200"/>
    <mergeCell ref="X200:Y200"/>
    <mergeCell ref="Z200:AA200"/>
    <mergeCell ref="AB200:AC200"/>
    <mergeCell ref="AD200:AE200"/>
    <mergeCell ref="AF200:AG200"/>
    <mergeCell ref="AH200:AI200"/>
    <mergeCell ref="AJ200:AK200"/>
    <mergeCell ref="AL200:AM200"/>
    <mergeCell ref="AN200:AO200"/>
    <mergeCell ref="AP200:AQ200"/>
    <mergeCell ref="AR200:AS200"/>
    <mergeCell ref="AT200:AU200"/>
    <mergeCell ref="AV200:AW200"/>
    <mergeCell ref="AX200:AY200"/>
    <mergeCell ref="AZ200:BA200"/>
    <mergeCell ref="BB200:BC200"/>
    <mergeCell ref="BD200:BE200"/>
    <mergeCell ref="BF200:BG200"/>
    <mergeCell ref="BH200:BI200"/>
    <mergeCell ref="BJ200:BK200"/>
    <mergeCell ref="C201:N201"/>
    <mergeCell ref="P201:Q201"/>
    <mergeCell ref="R201:S201"/>
    <mergeCell ref="T201:U201"/>
    <mergeCell ref="V201:W201"/>
    <mergeCell ref="X201:Y201"/>
    <mergeCell ref="Z201:AA201"/>
    <mergeCell ref="AB201:AC201"/>
    <mergeCell ref="AD201:AE201"/>
    <mergeCell ref="AF201:AG201"/>
    <mergeCell ref="AH201:AI201"/>
    <mergeCell ref="AJ201:AK201"/>
    <mergeCell ref="AL201:AM201"/>
    <mergeCell ref="AN201:AO201"/>
    <mergeCell ref="AP201:AQ201"/>
    <mergeCell ref="AR201:AS201"/>
    <mergeCell ref="AT201:AU201"/>
    <mergeCell ref="AV201:AW201"/>
    <mergeCell ref="AX201:AY201"/>
    <mergeCell ref="AZ201:BA201"/>
    <mergeCell ref="BB201:BC201"/>
    <mergeCell ref="BD201:BE201"/>
    <mergeCell ref="BF201:BG201"/>
    <mergeCell ref="BH201:BI201"/>
    <mergeCell ref="BJ201:BK201"/>
    <mergeCell ref="C202:N202"/>
    <mergeCell ref="P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AJ202:AK202"/>
    <mergeCell ref="AL202:AM202"/>
    <mergeCell ref="AN202:AO202"/>
    <mergeCell ref="AP202:AQ202"/>
    <mergeCell ref="AR202:AS202"/>
    <mergeCell ref="AT202:AU202"/>
    <mergeCell ref="AV202:AW202"/>
    <mergeCell ref="AX202:AY202"/>
    <mergeCell ref="AZ202:BA202"/>
    <mergeCell ref="BB202:BC202"/>
    <mergeCell ref="BD202:BE202"/>
    <mergeCell ref="BF202:BG202"/>
    <mergeCell ref="BH202:BI202"/>
    <mergeCell ref="BJ202:BK202"/>
    <mergeCell ref="C203:N203"/>
    <mergeCell ref="P203:Q203"/>
    <mergeCell ref="R203:S203"/>
    <mergeCell ref="T203:U203"/>
    <mergeCell ref="V203:W203"/>
    <mergeCell ref="X203:Y203"/>
    <mergeCell ref="Z203:AA203"/>
    <mergeCell ref="AB203:AC203"/>
    <mergeCell ref="AD203:AE203"/>
    <mergeCell ref="AF203:AG203"/>
    <mergeCell ref="AH203:AI203"/>
    <mergeCell ref="AJ203:AK203"/>
    <mergeCell ref="AL203:AM203"/>
    <mergeCell ref="AN203:AO203"/>
    <mergeCell ref="AP203:AQ203"/>
    <mergeCell ref="AR203:AS203"/>
    <mergeCell ref="AT203:AU203"/>
    <mergeCell ref="AV203:AW203"/>
    <mergeCell ref="AX203:AY203"/>
    <mergeCell ref="AZ203:BA203"/>
    <mergeCell ref="BB203:BC203"/>
    <mergeCell ref="BD203:BE203"/>
    <mergeCell ref="BF203:BG203"/>
    <mergeCell ref="BH203:BI203"/>
    <mergeCell ref="BJ203:BK203"/>
    <mergeCell ref="C204:N204"/>
    <mergeCell ref="P204:Q204"/>
    <mergeCell ref="R204:S204"/>
    <mergeCell ref="T204:U204"/>
    <mergeCell ref="V204:W204"/>
    <mergeCell ref="X204:Y204"/>
    <mergeCell ref="Z204:AA204"/>
    <mergeCell ref="AB204:AC204"/>
    <mergeCell ref="AD204:AE204"/>
    <mergeCell ref="AF204:AG204"/>
    <mergeCell ref="AH204:AI204"/>
    <mergeCell ref="AJ204:AK204"/>
    <mergeCell ref="AL204:AM204"/>
    <mergeCell ref="AN204:AO204"/>
    <mergeCell ref="AP204:AQ204"/>
    <mergeCell ref="AR204:AS204"/>
    <mergeCell ref="AT204:AU204"/>
    <mergeCell ref="AV204:AW204"/>
    <mergeCell ref="AX204:AY204"/>
    <mergeCell ref="AZ204:BA204"/>
    <mergeCell ref="BB204:BC204"/>
    <mergeCell ref="BD204:BE204"/>
    <mergeCell ref="BF204:BG204"/>
    <mergeCell ref="BH204:BI204"/>
    <mergeCell ref="BJ204:BK204"/>
    <mergeCell ref="C205:N205"/>
    <mergeCell ref="P205:Q205"/>
    <mergeCell ref="R205:S205"/>
    <mergeCell ref="T205:U205"/>
    <mergeCell ref="V205:W205"/>
    <mergeCell ref="X205:Y205"/>
    <mergeCell ref="Z205:AA205"/>
    <mergeCell ref="AB205:AC205"/>
    <mergeCell ref="AD205:AE205"/>
    <mergeCell ref="AF205:AG205"/>
    <mergeCell ref="AH205:AI205"/>
    <mergeCell ref="AJ205:AK205"/>
    <mergeCell ref="AL205:AM205"/>
    <mergeCell ref="AN205:AO205"/>
    <mergeCell ref="AP205:AQ205"/>
    <mergeCell ref="AR205:AS205"/>
    <mergeCell ref="AT205:AU205"/>
    <mergeCell ref="AV205:AW205"/>
    <mergeCell ref="AX205:AY205"/>
    <mergeCell ref="AZ205:BA205"/>
    <mergeCell ref="BB205:BC205"/>
    <mergeCell ref="BD205:BE205"/>
    <mergeCell ref="BF205:BG205"/>
    <mergeCell ref="BH205:BI205"/>
    <mergeCell ref="BJ205:BK205"/>
    <mergeCell ref="C206:N206"/>
    <mergeCell ref="P206:Q206"/>
    <mergeCell ref="R206:S206"/>
    <mergeCell ref="T206:U206"/>
    <mergeCell ref="V206:W206"/>
    <mergeCell ref="BF206:BG206"/>
    <mergeCell ref="X206:Y206"/>
    <mergeCell ref="Z206:AA206"/>
    <mergeCell ref="AB206:AC206"/>
    <mergeCell ref="AD206:AE206"/>
    <mergeCell ref="AF206:AG206"/>
    <mergeCell ref="AH206:AI206"/>
    <mergeCell ref="AV206:AW206"/>
    <mergeCell ref="AY209:BF209"/>
    <mergeCell ref="AJ206:AK206"/>
    <mergeCell ref="AL206:AM206"/>
    <mergeCell ref="BG208:BK208"/>
    <mergeCell ref="BH206:BI206"/>
    <mergeCell ref="BJ206:BK206"/>
    <mergeCell ref="AX206:AY206"/>
    <mergeCell ref="AZ206:BA206"/>
    <mergeCell ref="BB206:BC206"/>
    <mergeCell ref="BD206:BE206"/>
    <mergeCell ref="AF209:AI209"/>
    <mergeCell ref="AJ209:AM209"/>
    <mergeCell ref="AN209:AU209"/>
    <mergeCell ref="AJ208:AM208"/>
    <mergeCell ref="AN208:AU208"/>
    <mergeCell ref="AN206:AO206"/>
    <mergeCell ref="AP206:AQ206"/>
    <mergeCell ref="AR206:AS206"/>
    <mergeCell ref="AT206:AU206"/>
    <mergeCell ref="C211:S211"/>
    <mergeCell ref="AF211:AO211"/>
    <mergeCell ref="AV211:BF211"/>
    <mergeCell ref="AY208:BF208"/>
    <mergeCell ref="B212:P212"/>
    <mergeCell ref="Q212:BI212"/>
    <mergeCell ref="BG209:BK209"/>
    <mergeCell ref="K208:AE208"/>
    <mergeCell ref="AF208:AI208"/>
    <mergeCell ref="K209:AE209"/>
    <mergeCell ref="B213:M213"/>
    <mergeCell ref="Q213:BG213"/>
    <mergeCell ref="B214:M214"/>
    <mergeCell ref="Q214:BG214"/>
    <mergeCell ref="Q215:BG215"/>
    <mergeCell ref="Q216:BG216"/>
    <mergeCell ref="Q217:AP217"/>
    <mergeCell ref="K218:K220"/>
    <mergeCell ref="L218:P218"/>
    <mergeCell ref="Q218:T218"/>
    <mergeCell ref="V218:X218"/>
    <mergeCell ref="Z218:AC218"/>
    <mergeCell ref="AD218:AG218"/>
    <mergeCell ref="AI218:AK218"/>
    <mergeCell ref="AM218:AO218"/>
    <mergeCell ref="AQ218:AT218"/>
    <mergeCell ref="AV218:AX218"/>
    <mergeCell ref="AZ218:BB218"/>
    <mergeCell ref="BD218:BG218"/>
    <mergeCell ref="BI218:BL218"/>
    <mergeCell ref="U222:BK222"/>
    <mergeCell ref="B224:B230"/>
    <mergeCell ref="C224:N230"/>
    <mergeCell ref="P224:W224"/>
    <mergeCell ref="X224:AI224"/>
    <mergeCell ref="AJ224:BK224"/>
    <mergeCell ref="P225:Q230"/>
    <mergeCell ref="R225:S230"/>
    <mergeCell ref="T225:U230"/>
    <mergeCell ref="V225:W230"/>
    <mergeCell ref="X225:Y230"/>
    <mergeCell ref="Z225:AG225"/>
    <mergeCell ref="AH225:AI230"/>
    <mergeCell ref="AJ225:AK230"/>
    <mergeCell ref="AL225:AM230"/>
    <mergeCell ref="AN225:AQ226"/>
    <mergeCell ref="AP227:AQ230"/>
    <mergeCell ref="AR225:AS230"/>
    <mergeCell ref="AT225:BA225"/>
    <mergeCell ref="BB225:BC230"/>
    <mergeCell ref="BD225:BE230"/>
    <mergeCell ref="AV227:AW230"/>
    <mergeCell ref="AX227:AY230"/>
    <mergeCell ref="AZ227:BA230"/>
    <mergeCell ref="BF225:BG230"/>
    <mergeCell ref="BH225:BK226"/>
    <mergeCell ref="Z226:AA230"/>
    <mergeCell ref="AB226:AG226"/>
    <mergeCell ref="AT226:AU230"/>
    <mergeCell ref="AV226:BA226"/>
    <mergeCell ref="AB227:AC230"/>
    <mergeCell ref="AD227:AE230"/>
    <mergeCell ref="AF227:AG230"/>
    <mergeCell ref="AN227:AO230"/>
    <mergeCell ref="BH227:BI230"/>
    <mergeCell ref="BJ227:BK230"/>
    <mergeCell ref="C231:N231"/>
    <mergeCell ref="P231:Q231"/>
    <mergeCell ref="R231:S231"/>
    <mergeCell ref="T231:U231"/>
    <mergeCell ref="V231:W231"/>
    <mergeCell ref="X231:Y231"/>
    <mergeCell ref="Z231:AA231"/>
    <mergeCell ref="AB231:AC231"/>
    <mergeCell ref="AD231:AE231"/>
    <mergeCell ref="AF231:AG231"/>
    <mergeCell ref="AH231:AI231"/>
    <mergeCell ref="AJ231:AK231"/>
    <mergeCell ref="AL231:AM231"/>
    <mergeCell ref="AN231:AO231"/>
    <mergeCell ref="AP231:AQ231"/>
    <mergeCell ref="AR231:AS231"/>
    <mergeCell ref="AT231:AU231"/>
    <mergeCell ref="AV231:AW231"/>
    <mergeCell ref="AX231:AY231"/>
    <mergeCell ref="AZ231:BA231"/>
    <mergeCell ref="BB231:BC231"/>
    <mergeCell ref="BD231:BE231"/>
    <mergeCell ref="BF231:BG231"/>
    <mergeCell ref="BH231:BI231"/>
    <mergeCell ref="BJ231:BK231"/>
    <mergeCell ref="C232:N232"/>
    <mergeCell ref="P232:Q232"/>
    <mergeCell ref="R232:S232"/>
    <mergeCell ref="T232:U232"/>
    <mergeCell ref="V232:W232"/>
    <mergeCell ref="X232:Y232"/>
    <mergeCell ref="Z232:AA232"/>
    <mergeCell ref="AB232:AC232"/>
    <mergeCell ref="AD232:AE232"/>
    <mergeCell ref="AF232:AG232"/>
    <mergeCell ref="AH232:AI232"/>
    <mergeCell ref="AJ232:AK232"/>
    <mergeCell ref="AL232:AM232"/>
    <mergeCell ref="AN232:AO232"/>
    <mergeCell ref="AP232:AQ232"/>
    <mergeCell ref="AR232:AS232"/>
    <mergeCell ref="AT232:AU232"/>
    <mergeCell ref="AV232:AW232"/>
    <mergeCell ref="AX232:AY232"/>
    <mergeCell ref="AZ232:BA232"/>
    <mergeCell ref="BB232:BC232"/>
    <mergeCell ref="BD232:BE232"/>
    <mergeCell ref="BF232:BG232"/>
    <mergeCell ref="BH232:BI232"/>
    <mergeCell ref="BJ232:BK232"/>
    <mergeCell ref="C233:N233"/>
    <mergeCell ref="P233:Q233"/>
    <mergeCell ref="R233:S233"/>
    <mergeCell ref="T233:U233"/>
    <mergeCell ref="V233:W233"/>
    <mergeCell ref="X233:Y233"/>
    <mergeCell ref="Z233:AA233"/>
    <mergeCell ref="AB233:AC233"/>
    <mergeCell ref="AD233:AE233"/>
    <mergeCell ref="AF233:AG233"/>
    <mergeCell ref="AH233:AI233"/>
    <mergeCell ref="AJ233:AK233"/>
    <mergeCell ref="AL233:AM233"/>
    <mergeCell ref="AN233:AO233"/>
    <mergeCell ref="AP233:AQ233"/>
    <mergeCell ref="AR233:AS233"/>
    <mergeCell ref="AT233:AU233"/>
    <mergeCell ref="AV233:AW233"/>
    <mergeCell ref="AX233:AY233"/>
    <mergeCell ref="AZ233:BA233"/>
    <mergeCell ref="BB233:BC233"/>
    <mergeCell ref="BD233:BE233"/>
    <mergeCell ref="BF233:BG233"/>
    <mergeCell ref="BH233:BI233"/>
    <mergeCell ref="BJ233:BK233"/>
    <mergeCell ref="C234:N234"/>
    <mergeCell ref="P234:Q234"/>
    <mergeCell ref="R234:S234"/>
    <mergeCell ref="T234:U234"/>
    <mergeCell ref="V234:W234"/>
    <mergeCell ref="X234:Y234"/>
    <mergeCell ref="Z234:AA234"/>
    <mergeCell ref="AB234:AC234"/>
    <mergeCell ref="AD234:AE234"/>
    <mergeCell ref="AF234:AG234"/>
    <mergeCell ref="AH234:AI234"/>
    <mergeCell ref="AJ234:AK234"/>
    <mergeCell ref="AL234:AM234"/>
    <mergeCell ref="AN234:AO234"/>
    <mergeCell ref="AP234:AQ234"/>
    <mergeCell ref="AR234:AS234"/>
    <mergeCell ref="AT234:AU234"/>
    <mergeCell ref="AV234:AW234"/>
    <mergeCell ref="AX234:AY234"/>
    <mergeCell ref="AZ234:BA234"/>
    <mergeCell ref="BB234:BC234"/>
    <mergeCell ref="BD234:BE234"/>
    <mergeCell ref="BF234:BG234"/>
    <mergeCell ref="BH234:BI234"/>
    <mergeCell ref="BJ234:BK234"/>
    <mergeCell ref="C235:N235"/>
    <mergeCell ref="P235:Q235"/>
    <mergeCell ref="R235:S235"/>
    <mergeCell ref="T235:U235"/>
    <mergeCell ref="V235:W235"/>
    <mergeCell ref="X235:Y235"/>
    <mergeCell ref="Z235:AA235"/>
    <mergeCell ref="AB235:AC235"/>
    <mergeCell ref="AD235:AE235"/>
    <mergeCell ref="AF235:AG235"/>
    <mergeCell ref="AH235:AI235"/>
    <mergeCell ref="AJ235:AK235"/>
    <mergeCell ref="AL235:AM235"/>
    <mergeCell ref="AN235:AO235"/>
    <mergeCell ref="AP235:AQ235"/>
    <mergeCell ref="AR235:AS235"/>
    <mergeCell ref="AT235:AU235"/>
    <mergeCell ref="AV235:AW235"/>
    <mergeCell ref="AX235:AY235"/>
    <mergeCell ref="AZ235:BA235"/>
    <mergeCell ref="BB235:BC235"/>
    <mergeCell ref="BD235:BE235"/>
    <mergeCell ref="BF235:BG235"/>
    <mergeCell ref="BH235:BI235"/>
    <mergeCell ref="BJ235:BK235"/>
    <mergeCell ref="C236:N236"/>
    <mergeCell ref="P236:Q236"/>
    <mergeCell ref="R236:S236"/>
    <mergeCell ref="T236:U236"/>
    <mergeCell ref="V236:W236"/>
    <mergeCell ref="X236:Y236"/>
    <mergeCell ref="Z236:AA236"/>
    <mergeCell ref="AB236:AC236"/>
    <mergeCell ref="AD236:AE236"/>
    <mergeCell ref="AF236:AG236"/>
    <mergeCell ref="AH236:AI236"/>
    <mergeCell ref="AJ236:AK236"/>
    <mergeCell ref="AL236:AM236"/>
    <mergeCell ref="AN236:AO236"/>
    <mergeCell ref="AP236:AQ236"/>
    <mergeCell ref="AR236:AS236"/>
    <mergeCell ref="AT236:AU236"/>
    <mergeCell ref="AV236:AW236"/>
    <mergeCell ref="AX236:AY236"/>
    <mergeCell ref="AZ236:BA236"/>
    <mergeCell ref="BB236:BC236"/>
    <mergeCell ref="BD236:BE236"/>
    <mergeCell ref="BF236:BG236"/>
    <mergeCell ref="BH236:BI236"/>
    <mergeCell ref="BJ236:BK236"/>
    <mergeCell ref="C237:N237"/>
    <mergeCell ref="P237:Q237"/>
    <mergeCell ref="R237:S237"/>
    <mergeCell ref="T237:U237"/>
    <mergeCell ref="V237:W237"/>
    <mergeCell ref="X237:Y237"/>
    <mergeCell ref="Z237:AA237"/>
    <mergeCell ref="AB237:AC237"/>
    <mergeCell ref="AD237:AE237"/>
    <mergeCell ref="AF237:AG237"/>
    <mergeCell ref="AH237:AI237"/>
    <mergeCell ref="AJ237:AK237"/>
    <mergeCell ref="AL237:AM237"/>
    <mergeCell ref="AN237:AO237"/>
    <mergeCell ref="AP237:AQ237"/>
    <mergeCell ref="AR237:AS237"/>
    <mergeCell ref="AT237:AU237"/>
    <mergeCell ref="AV237:AW237"/>
    <mergeCell ref="AX237:AY237"/>
    <mergeCell ref="AZ237:BA237"/>
    <mergeCell ref="BB237:BC237"/>
    <mergeCell ref="BD237:BE237"/>
    <mergeCell ref="BF237:BG237"/>
    <mergeCell ref="BH237:BI237"/>
    <mergeCell ref="BJ237:BK237"/>
    <mergeCell ref="C238:N238"/>
    <mergeCell ref="P238:Q238"/>
    <mergeCell ref="R238:S238"/>
    <mergeCell ref="T238:U238"/>
    <mergeCell ref="V238:W238"/>
    <mergeCell ref="X238:Y238"/>
    <mergeCell ref="Z238:AA238"/>
    <mergeCell ref="AB238:AC238"/>
    <mergeCell ref="AD238:AE238"/>
    <mergeCell ref="AF238:AG238"/>
    <mergeCell ref="AH238:AI238"/>
    <mergeCell ref="AJ238:AK238"/>
    <mergeCell ref="AL238:AM238"/>
    <mergeCell ref="AN238:AO238"/>
    <mergeCell ref="AP238:AQ238"/>
    <mergeCell ref="AR238:AS238"/>
    <mergeCell ref="AT238:AU238"/>
    <mergeCell ref="AV238:AW238"/>
    <mergeCell ref="AX238:AY238"/>
    <mergeCell ref="AZ238:BA238"/>
    <mergeCell ref="BB238:BC238"/>
    <mergeCell ref="BD238:BE238"/>
    <mergeCell ref="BF238:BG238"/>
    <mergeCell ref="BH238:BI238"/>
    <mergeCell ref="BJ238:BK238"/>
    <mergeCell ref="C239:N239"/>
    <mergeCell ref="P239:Q239"/>
    <mergeCell ref="R239:S239"/>
    <mergeCell ref="T239:U239"/>
    <mergeCell ref="V239:W239"/>
    <mergeCell ref="X239:Y239"/>
    <mergeCell ref="Z239:AA239"/>
    <mergeCell ref="AB239:AC239"/>
    <mergeCell ref="AD239:AE239"/>
    <mergeCell ref="AF239:AG239"/>
    <mergeCell ref="AH239:AI239"/>
    <mergeCell ref="AJ239:AK239"/>
    <mergeCell ref="AL239:AM239"/>
    <mergeCell ref="AN239:AO239"/>
    <mergeCell ref="AP239:AQ239"/>
    <mergeCell ref="AR239:AS239"/>
    <mergeCell ref="AT239:AU239"/>
    <mergeCell ref="AV239:AW239"/>
    <mergeCell ref="AX239:AY239"/>
    <mergeCell ref="AZ239:BA239"/>
    <mergeCell ref="BB239:BC239"/>
    <mergeCell ref="BD239:BE239"/>
    <mergeCell ref="BF239:BG239"/>
    <mergeCell ref="BH239:BI239"/>
    <mergeCell ref="BJ239:BK239"/>
    <mergeCell ref="C240:N240"/>
    <mergeCell ref="P240:Q240"/>
    <mergeCell ref="R240:S240"/>
    <mergeCell ref="T240:U240"/>
    <mergeCell ref="V240:W240"/>
    <mergeCell ref="X240:Y240"/>
    <mergeCell ref="Z240:AA240"/>
    <mergeCell ref="AB240:AC240"/>
    <mergeCell ref="AD240:AE240"/>
    <mergeCell ref="AF240:AG240"/>
    <mergeCell ref="AH240:AI240"/>
    <mergeCell ref="AJ240:AK240"/>
    <mergeCell ref="AL240:AM240"/>
    <mergeCell ref="AN240:AO240"/>
    <mergeCell ref="AP240:AQ240"/>
    <mergeCell ref="AR240:AS240"/>
    <mergeCell ref="AT240:AU240"/>
    <mergeCell ref="AV240:AW240"/>
    <mergeCell ref="AX240:AY240"/>
    <mergeCell ref="AZ240:BA240"/>
    <mergeCell ref="BB240:BC240"/>
    <mergeCell ref="BD240:BE240"/>
    <mergeCell ref="BF240:BG240"/>
    <mergeCell ref="BH240:BI240"/>
    <mergeCell ref="BJ240:BK240"/>
    <mergeCell ref="C241:N241"/>
    <mergeCell ref="P241:Q241"/>
    <mergeCell ref="R241:S241"/>
    <mergeCell ref="T241:U241"/>
    <mergeCell ref="V241:W241"/>
    <mergeCell ref="X241:Y241"/>
    <mergeCell ref="Z241:AA241"/>
    <mergeCell ref="AB241:AC241"/>
    <mergeCell ref="AD241:AE241"/>
    <mergeCell ref="AF241:AG241"/>
    <mergeCell ref="AH241:AI241"/>
    <mergeCell ref="AJ241:AK241"/>
    <mergeCell ref="AL241:AM241"/>
    <mergeCell ref="AN241:AO241"/>
    <mergeCell ref="AP241:AQ241"/>
    <mergeCell ref="AR241:AS241"/>
    <mergeCell ref="AT241:AU241"/>
    <mergeCell ref="AV241:AW241"/>
    <mergeCell ref="AX241:AY241"/>
    <mergeCell ref="AZ241:BA241"/>
    <mergeCell ref="BB241:BC241"/>
    <mergeCell ref="BD241:BE241"/>
    <mergeCell ref="BF241:BG241"/>
    <mergeCell ref="BH241:BI241"/>
    <mergeCell ref="BJ241:BK241"/>
    <mergeCell ref="C242:N242"/>
    <mergeCell ref="P242:Q242"/>
    <mergeCell ref="R242:S242"/>
    <mergeCell ref="T242:U242"/>
    <mergeCell ref="V242:W242"/>
    <mergeCell ref="X242:Y242"/>
    <mergeCell ref="Z242:AA242"/>
    <mergeCell ref="AB242:AC242"/>
    <mergeCell ref="AD242:AE242"/>
    <mergeCell ref="AF242:AG242"/>
    <mergeCell ref="AH242:AI242"/>
    <mergeCell ref="AJ242:AK242"/>
    <mergeCell ref="AL242:AM242"/>
    <mergeCell ref="AN242:AO242"/>
    <mergeCell ref="AP242:AQ242"/>
    <mergeCell ref="AR242:AS242"/>
    <mergeCell ref="AT242:AU242"/>
    <mergeCell ref="AV242:AW242"/>
    <mergeCell ref="AX242:AY242"/>
    <mergeCell ref="AZ242:BA242"/>
    <mergeCell ref="BB242:BC242"/>
    <mergeCell ref="BD242:BE242"/>
    <mergeCell ref="BF242:BG242"/>
    <mergeCell ref="BH242:BI242"/>
    <mergeCell ref="BJ242:BK242"/>
    <mergeCell ref="C243:N243"/>
    <mergeCell ref="P243:Q243"/>
    <mergeCell ref="R243:S243"/>
    <mergeCell ref="T243:U243"/>
    <mergeCell ref="V243:W243"/>
    <mergeCell ref="X243:Y243"/>
    <mergeCell ref="Z243:AA243"/>
    <mergeCell ref="AB243:AC243"/>
    <mergeCell ref="AD243:AE243"/>
    <mergeCell ref="AF243:AG243"/>
    <mergeCell ref="AH243:AI243"/>
    <mergeCell ref="AJ243:AK243"/>
    <mergeCell ref="AL243:AM243"/>
    <mergeCell ref="AN243:AO243"/>
    <mergeCell ref="AP243:AQ243"/>
    <mergeCell ref="AR243:AS243"/>
    <mergeCell ref="AT243:AU243"/>
    <mergeCell ref="AV243:AW243"/>
    <mergeCell ref="AX243:AY243"/>
    <mergeCell ref="AZ243:BA243"/>
    <mergeCell ref="BB243:BC243"/>
    <mergeCell ref="BD243:BE243"/>
    <mergeCell ref="BF243:BG243"/>
    <mergeCell ref="BH243:BI243"/>
    <mergeCell ref="BJ243:BK243"/>
    <mergeCell ref="C244:N244"/>
    <mergeCell ref="P244:Q244"/>
    <mergeCell ref="R244:S244"/>
    <mergeCell ref="T244:U244"/>
    <mergeCell ref="V244:W244"/>
    <mergeCell ref="X244:Y244"/>
    <mergeCell ref="Z244:AA244"/>
    <mergeCell ref="AB244:AC244"/>
    <mergeCell ref="AD244:AE244"/>
    <mergeCell ref="AF244:AG244"/>
    <mergeCell ref="AH244:AI244"/>
    <mergeCell ref="AJ244:AK244"/>
    <mergeCell ref="AL244:AM244"/>
    <mergeCell ref="AN244:AO244"/>
    <mergeCell ref="AP244:AQ244"/>
    <mergeCell ref="AR244:AS244"/>
    <mergeCell ref="AT244:AU244"/>
    <mergeCell ref="AV244:AW244"/>
    <mergeCell ref="AX244:AY244"/>
    <mergeCell ref="AZ244:BA244"/>
    <mergeCell ref="BB244:BC244"/>
    <mergeCell ref="BD244:BE244"/>
    <mergeCell ref="BF244:BG244"/>
    <mergeCell ref="BH244:BI244"/>
    <mergeCell ref="BJ244:BK244"/>
    <mergeCell ref="C245:N245"/>
    <mergeCell ref="P245:Q245"/>
    <mergeCell ref="R245:S245"/>
    <mergeCell ref="T245:U245"/>
    <mergeCell ref="V245:W245"/>
    <mergeCell ref="X245:Y245"/>
    <mergeCell ref="Z245:AA245"/>
    <mergeCell ref="AB245:AC245"/>
    <mergeCell ref="AD245:AE245"/>
    <mergeCell ref="AF245:AG245"/>
    <mergeCell ref="AH245:AI245"/>
    <mergeCell ref="AJ245:AK245"/>
    <mergeCell ref="AL245:AM245"/>
    <mergeCell ref="AN245:AO245"/>
    <mergeCell ref="AP245:AQ245"/>
    <mergeCell ref="AR245:AS245"/>
    <mergeCell ref="AT245:AU245"/>
    <mergeCell ref="AV245:AW245"/>
    <mergeCell ref="AX245:AY245"/>
    <mergeCell ref="AZ245:BA245"/>
    <mergeCell ref="BB245:BC245"/>
    <mergeCell ref="BD245:BE245"/>
    <mergeCell ref="BF245:BG245"/>
    <mergeCell ref="BH245:BI245"/>
    <mergeCell ref="BJ245:BK245"/>
    <mergeCell ref="C246:N246"/>
    <mergeCell ref="P246:Q246"/>
    <mergeCell ref="R246:S246"/>
    <mergeCell ref="T246:U246"/>
    <mergeCell ref="V246:W246"/>
    <mergeCell ref="X246:Y246"/>
    <mergeCell ref="Z246:AA246"/>
    <mergeCell ref="AB246:AC246"/>
    <mergeCell ref="AD246:AE246"/>
    <mergeCell ref="AF246:AG246"/>
    <mergeCell ref="AH246:AI246"/>
    <mergeCell ref="AJ246:AK246"/>
    <mergeCell ref="AL246:AM246"/>
    <mergeCell ref="AN246:AO246"/>
    <mergeCell ref="AP246:AQ246"/>
    <mergeCell ref="AR246:AS246"/>
    <mergeCell ref="AT246:AU246"/>
    <mergeCell ref="AV246:AW246"/>
    <mergeCell ref="AX246:AY246"/>
    <mergeCell ref="AZ246:BA246"/>
    <mergeCell ref="BB246:BC246"/>
    <mergeCell ref="BD246:BE246"/>
    <mergeCell ref="BF246:BG246"/>
    <mergeCell ref="BH246:BI246"/>
    <mergeCell ref="BJ246:BK246"/>
    <mergeCell ref="C247:N247"/>
    <mergeCell ref="P247:Q247"/>
    <mergeCell ref="R247:S247"/>
    <mergeCell ref="T247:U247"/>
    <mergeCell ref="V247:W247"/>
    <mergeCell ref="X247:Y247"/>
    <mergeCell ref="Z247:AA247"/>
    <mergeCell ref="AB247:AC247"/>
    <mergeCell ref="AD247:AE247"/>
    <mergeCell ref="AF247:AG247"/>
    <mergeCell ref="AH247:AI247"/>
    <mergeCell ref="AJ247:AK247"/>
    <mergeCell ref="AL247:AM247"/>
    <mergeCell ref="AN247:AO247"/>
    <mergeCell ref="AP247:AQ247"/>
    <mergeCell ref="AR247:AS247"/>
    <mergeCell ref="BH247:BI247"/>
    <mergeCell ref="AT247:AU247"/>
    <mergeCell ref="AV247:AW247"/>
    <mergeCell ref="AX247:AY247"/>
    <mergeCell ref="AZ247:BA247"/>
    <mergeCell ref="BJ247:BK247"/>
    <mergeCell ref="K249:AE249"/>
    <mergeCell ref="AF249:AI249"/>
    <mergeCell ref="AJ249:AM249"/>
    <mergeCell ref="AN249:AU249"/>
    <mergeCell ref="AY249:BF249"/>
    <mergeCell ref="BG249:BK249"/>
    <mergeCell ref="BB247:BC247"/>
    <mergeCell ref="BD247:BE247"/>
    <mergeCell ref="BF247:BG247"/>
    <mergeCell ref="AY250:BF250"/>
    <mergeCell ref="BG250:BK250"/>
    <mergeCell ref="C252:S252"/>
    <mergeCell ref="AF252:BJ252"/>
    <mergeCell ref="K250:AE250"/>
    <mergeCell ref="AF250:AI250"/>
    <mergeCell ref="AJ250:AM250"/>
    <mergeCell ref="AN250:AU250"/>
    <mergeCell ref="G253:S253"/>
    <mergeCell ref="V253:BI253"/>
    <mergeCell ref="G254:S254"/>
    <mergeCell ref="V254:BL254"/>
    <mergeCell ref="G255:S255"/>
    <mergeCell ref="V255:BL255"/>
    <mergeCell ref="V256:BL256"/>
    <mergeCell ref="V257:BL257"/>
    <mergeCell ref="V258:AU258"/>
    <mergeCell ref="L259:L261"/>
    <mergeCell ref="M259:Q259"/>
    <mergeCell ref="R259:U259"/>
    <mergeCell ref="W259:Y259"/>
    <mergeCell ref="AA259:AD259"/>
    <mergeCell ref="AE259:AH259"/>
    <mergeCell ref="AJ259:AL259"/>
    <mergeCell ref="AN259:AP259"/>
    <mergeCell ref="AR259:AU259"/>
    <mergeCell ref="AW259:AY259"/>
    <mergeCell ref="BA259:BC259"/>
    <mergeCell ref="BE259:BH259"/>
    <mergeCell ref="BJ259:BL259"/>
    <mergeCell ref="H265:T269"/>
    <mergeCell ref="U265:AB265"/>
    <mergeCell ref="AC265:AN265"/>
    <mergeCell ref="AO265:BM265"/>
    <mergeCell ref="U266:V269"/>
    <mergeCell ref="W266:X269"/>
    <mergeCell ref="Y266:Z269"/>
    <mergeCell ref="AA266:AB269"/>
    <mergeCell ref="AC266:AD269"/>
    <mergeCell ref="AE266:AL266"/>
    <mergeCell ref="BG266:BH269"/>
    <mergeCell ref="BI266:BJ269"/>
    <mergeCell ref="AM266:AN269"/>
    <mergeCell ref="AO266:AP269"/>
    <mergeCell ref="AQ266:AR269"/>
    <mergeCell ref="AS266:AV267"/>
    <mergeCell ref="AE267:AF269"/>
    <mergeCell ref="AG267:AL267"/>
    <mergeCell ref="AY267:AZ269"/>
    <mergeCell ref="BA267:BF267"/>
    <mergeCell ref="AW266:AX269"/>
    <mergeCell ref="AY266:BF266"/>
    <mergeCell ref="BM267:BM269"/>
    <mergeCell ref="AG268:AH269"/>
    <mergeCell ref="AI268:AJ269"/>
    <mergeCell ref="AK268:AL269"/>
    <mergeCell ref="AS268:AT269"/>
    <mergeCell ref="AU268:AV269"/>
    <mergeCell ref="BA268:BB269"/>
    <mergeCell ref="BC268:BD269"/>
    <mergeCell ref="BE268:BF269"/>
    <mergeCell ref="BK266:BL269"/>
    <mergeCell ref="H270:T270"/>
    <mergeCell ref="U270:V270"/>
    <mergeCell ref="W270:X270"/>
    <mergeCell ref="Y270:Z270"/>
    <mergeCell ref="AA270:AB270"/>
    <mergeCell ref="AC270:AD270"/>
    <mergeCell ref="AE270:AF270"/>
    <mergeCell ref="AG270:AH270"/>
    <mergeCell ref="AI270:AJ270"/>
    <mergeCell ref="AK270:AL270"/>
    <mergeCell ref="AM270:AN270"/>
    <mergeCell ref="AO270:AP270"/>
    <mergeCell ref="AQ270:AR270"/>
    <mergeCell ref="AS270:AT270"/>
    <mergeCell ref="AU270:AV270"/>
    <mergeCell ref="AW270:AX270"/>
    <mergeCell ref="AY270:AZ270"/>
    <mergeCell ref="BA270:BB270"/>
    <mergeCell ref="BC270:BD270"/>
    <mergeCell ref="BE270:BF270"/>
    <mergeCell ref="BG270:BH270"/>
    <mergeCell ref="BI270:BJ270"/>
    <mergeCell ref="BK270:BL270"/>
    <mergeCell ref="H271:T271"/>
    <mergeCell ref="U271:V271"/>
    <mergeCell ref="W271:X271"/>
    <mergeCell ref="Y271:Z271"/>
    <mergeCell ref="AA271:AB271"/>
    <mergeCell ref="AC271:AD271"/>
    <mergeCell ref="AE271:AF271"/>
    <mergeCell ref="AG271:AH271"/>
    <mergeCell ref="AI271:AJ271"/>
    <mergeCell ref="AK271:AL271"/>
    <mergeCell ref="AM271:AN271"/>
    <mergeCell ref="AO271:AP271"/>
    <mergeCell ref="AQ271:AR271"/>
    <mergeCell ref="AS271:AT271"/>
    <mergeCell ref="AU271:AV271"/>
    <mergeCell ref="AW271:AX271"/>
    <mergeCell ref="AY271:AZ271"/>
    <mergeCell ref="BA271:BB271"/>
    <mergeCell ref="BC271:BD271"/>
    <mergeCell ref="BE271:BF271"/>
    <mergeCell ref="BG271:BH271"/>
    <mergeCell ref="BI271:BJ271"/>
    <mergeCell ref="BK271:BL271"/>
    <mergeCell ref="H272:T272"/>
    <mergeCell ref="U272:V272"/>
    <mergeCell ref="W272:X272"/>
    <mergeCell ref="Y272:Z272"/>
    <mergeCell ref="AA272:AB272"/>
    <mergeCell ref="AC272:AD272"/>
    <mergeCell ref="AE272:AF272"/>
    <mergeCell ref="AG272:AH272"/>
    <mergeCell ref="AI272:AJ272"/>
    <mergeCell ref="AK272:AL272"/>
    <mergeCell ref="AM272:AN272"/>
    <mergeCell ref="AO272:AP272"/>
    <mergeCell ref="AQ272:AR272"/>
    <mergeCell ref="AS272:AT272"/>
    <mergeCell ref="AU272:AV272"/>
    <mergeCell ref="AW272:AX272"/>
    <mergeCell ref="AY272:AZ272"/>
    <mergeCell ref="BA272:BB272"/>
    <mergeCell ref="BC272:BD272"/>
    <mergeCell ref="BE272:BF272"/>
    <mergeCell ref="BG272:BH272"/>
    <mergeCell ref="BI272:BJ272"/>
    <mergeCell ref="BK272:BL272"/>
    <mergeCell ref="H273:T273"/>
    <mergeCell ref="U273:V273"/>
    <mergeCell ref="W273:X273"/>
    <mergeCell ref="Y273:Z273"/>
    <mergeCell ref="AA273:AB273"/>
    <mergeCell ref="AC273:AD273"/>
    <mergeCell ref="AE273:AF273"/>
    <mergeCell ref="AG273:AH273"/>
    <mergeCell ref="AI273:AJ273"/>
    <mergeCell ref="AK273:AL273"/>
    <mergeCell ref="AM273:AN273"/>
    <mergeCell ref="AO273:AP273"/>
    <mergeCell ref="AQ273:AR273"/>
    <mergeCell ref="AS273:AT273"/>
    <mergeCell ref="AU273:AV273"/>
    <mergeCell ref="AW273:AX273"/>
    <mergeCell ref="AY273:AZ273"/>
    <mergeCell ref="BA273:BB273"/>
    <mergeCell ref="BC273:BD273"/>
    <mergeCell ref="BE273:BF273"/>
    <mergeCell ref="BG273:BH273"/>
    <mergeCell ref="BI273:BJ273"/>
    <mergeCell ref="BK273:BL273"/>
    <mergeCell ref="H274:T274"/>
    <mergeCell ref="U274:V274"/>
    <mergeCell ref="W274:X274"/>
    <mergeCell ref="Y274:Z274"/>
    <mergeCell ref="AA274:AB274"/>
    <mergeCell ref="AC274:AD274"/>
    <mergeCell ref="AE274:AF274"/>
    <mergeCell ref="AG274:AH274"/>
    <mergeCell ref="AI274:AJ274"/>
    <mergeCell ref="AK274:AL274"/>
    <mergeCell ref="AM274:AN274"/>
    <mergeCell ref="AO274:AP274"/>
    <mergeCell ref="AQ274:AR274"/>
    <mergeCell ref="AS274:AT274"/>
    <mergeCell ref="AU274:AV274"/>
    <mergeCell ref="AW274:AX274"/>
    <mergeCell ref="AY274:AZ274"/>
    <mergeCell ref="BA274:BB274"/>
    <mergeCell ref="BC274:BD274"/>
    <mergeCell ref="BE274:BF274"/>
    <mergeCell ref="BG274:BH274"/>
    <mergeCell ref="BI274:BJ274"/>
    <mergeCell ref="BK274:BL274"/>
    <mergeCell ref="H275:T275"/>
    <mergeCell ref="U275:V275"/>
    <mergeCell ref="W275:X275"/>
    <mergeCell ref="Y275:Z275"/>
    <mergeCell ref="AA275:AB275"/>
    <mergeCell ref="AC275:AD275"/>
    <mergeCell ref="AE275:AF275"/>
    <mergeCell ref="AG275:AH275"/>
    <mergeCell ref="AI275:AJ275"/>
    <mergeCell ref="AK275:AL275"/>
    <mergeCell ref="AM275:AN275"/>
    <mergeCell ref="AO275:AP275"/>
    <mergeCell ref="AQ275:AR275"/>
    <mergeCell ref="AS275:AT275"/>
    <mergeCell ref="AU275:AV275"/>
    <mergeCell ref="AW275:AX275"/>
    <mergeCell ref="AY275:AZ275"/>
    <mergeCell ref="BA275:BB275"/>
    <mergeCell ref="BC275:BD275"/>
    <mergeCell ref="BE275:BF275"/>
    <mergeCell ref="BG275:BH275"/>
    <mergeCell ref="BI275:BJ275"/>
    <mergeCell ref="BK275:BL275"/>
    <mergeCell ref="H276:T276"/>
    <mergeCell ref="U276:V276"/>
    <mergeCell ref="W276:X276"/>
    <mergeCell ref="Y276:Z276"/>
    <mergeCell ref="AA276:AB276"/>
    <mergeCell ref="AC276:AD276"/>
    <mergeCell ref="AE276:AF276"/>
    <mergeCell ref="AG276:AH276"/>
    <mergeCell ref="AI276:AJ276"/>
    <mergeCell ref="AK276:AL276"/>
    <mergeCell ref="AM276:AN276"/>
    <mergeCell ref="AO276:AP276"/>
    <mergeCell ref="AQ276:AR276"/>
    <mergeCell ref="AS276:AT276"/>
    <mergeCell ref="AU276:AV276"/>
    <mergeCell ref="AW276:AX276"/>
    <mergeCell ref="AY276:AZ276"/>
    <mergeCell ref="BA276:BB276"/>
    <mergeCell ref="BC276:BD276"/>
    <mergeCell ref="BE276:BF276"/>
    <mergeCell ref="BG276:BH276"/>
    <mergeCell ref="BI276:BJ276"/>
    <mergeCell ref="BK276:BL276"/>
    <mergeCell ref="H277:T277"/>
    <mergeCell ref="U277:V277"/>
    <mergeCell ref="W277:X277"/>
    <mergeCell ref="Y277:Z277"/>
    <mergeCell ref="AA277:AB277"/>
    <mergeCell ref="AC277:AD277"/>
    <mergeCell ref="AE277:AF277"/>
    <mergeCell ref="AG277:AH277"/>
    <mergeCell ref="AI277:AJ277"/>
    <mergeCell ref="AK277:AL277"/>
    <mergeCell ref="AM277:AN277"/>
    <mergeCell ref="AO277:AP277"/>
    <mergeCell ref="AQ277:AR277"/>
    <mergeCell ref="AS277:AT277"/>
    <mergeCell ref="AU277:AV277"/>
    <mergeCell ref="AW277:AX277"/>
    <mergeCell ref="AY277:AZ277"/>
    <mergeCell ref="BA277:BB277"/>
    <mergeCell ref="BC277:BD277"/>
    <mergeCell ref="BE277:BF277"/>
    <mergeCell ref="BG277:BH277"/>
    <mergeCell ref="BI277:BJ277"/>
    <mergeCell ref="BK277:BL277"/>
    <mergeCell ref="H278:T278"/>
    <mergeCell ref="U278:V278"/>
    <mergeCell ref="W278:X278"/>
    <mergeCell ref="Y278:Z278"/>
    <mergeCell ref="AA278:AB278"/>
    <mergeCell ref="AC278:AD278"/>
    <mergeCell ref="AE278:AF278"/>
    <mergeCell ref="AG278:AH278"/>
    <mergeCell ref="AI278:AJ278"/>
    <mergeCell ref="AK278:AL278"/>
    <mergeCell ref="AM278:AN278"/>
    <mergeCell ref="AO278:AP278"/>
    <mergeCell ref="AQ278:AR278"/>
    <mergeCell ref="AS278:AT278"/>
    <mergeCell ref="AU278:AV278"/>
    <mergeCell ref="AW278:AX278"/>
    <mergeCell ref="AY278:AZ278"/>
    <mergeCell ref="BA278:BB278"/>
    <mergeCell ref="BC278:BD278"/>
    <mergeCell ref="BE278:BF278"/>
    <mergeCell ref="BG278:BH278"/>
    <mergeCell ref="BI278:BJ278"/>
    <mergeCell ref="BK278:BL278"/>
    <mergeCell ref="H279:T279"/>
    <mergeCell ref="U279:V279"/>
    <mergeCell ref="W279:X279"/>
    <mergeCell ref="Y279:Z279"/>
    <mergeCell ref="AA279:AB279"/>
    <mergeCell ref="AC279:AD279"/>
    <mergeCell ref="AE279:AF279"/>
    <mergeCell ref="AG279:AH279"/>
    <mergeCell ref="AI279:AJ279"/>
    <mergeCell ref="AK279:AL279"/>
    <mergeCell ref="AM279:AN279"/>
    <mergeCell ref="AO279:AP279"/>
    <mergeCell ref="AQ279:AR279"/>
    <mergeCell ref="AS279:AT279"/>
    <mergeCell ref="AU279:AV279"/>
    <mergeCell ref="AW279:AX279"/>
    <mergeCell ref="AY279:AZ279"/>
    <mergeCell ref="BA279:BB279"/>
    <mergeCell ref="BC279:BD279"/>
    <mergeCell ref="BE279:BF279"/>
    <mergeCell ref="BG279:BH279"/>
    <mergeCell ref="BI279:BJ279"/>
    <mergeCell ref="BK279:BL279"/>
    <mergeCell ref="H280:T280"/>
    <mergeCell ref="U280:V280"/>
    <mergeCell ref="W280:X280"/>
    <mergeCell ref="Y280:Z280"/>
    <mergeCell ref="AA280:AB280"/>
    <mergeCell ref="AC280:AD280"/>
    <mergeCell ref="AE280:AF280"/>
    <mergeCell ref="AG280:AH280"/>
    <mergeCell ref="AI280:AJ280"/>
    <mergeCell ref="AK280:AL280"/>
    <mergeCell ref="AM280:AN280"/>
    <mergeCell ref="AO280:AP280"/>
    <mergeCell ref="AQ280:AR280"/>
    <mergeCell ref="AS280:AT280"/>
    <mergeCell ref="AU280:AV280"/>
    <mergeCell ref="AW280:AX280"/>
    <mergeCell ref="AY280:AZ280"/>
    <mergeCell ref="BA280:BB280"/>
    <mergeCell ref="BC280:BD280"/>
    <mergeCell ref="BE280:BF280"/>
    <mergeCell ref="BG280:BH280"/>
    <mergeCell ref="BI280:BJ280"/>
    <mergeCell ref="BK280:BL280"/>
    <mergeCell ref="H281:T281"/>
    <mergeCell ref="U281:V281"/>
    <mergeCell ref="W281:X281"/>
    <mergeCell ref="Y281:Z281"/>
    <mergeCell ref="AA281:AB281"/>
    <mergeCell ref="AC281:AD281"/>
    <mergeCell ref="AE281:AF281"/>
    <mergeCell ref="AG281:AH281"/>
    <mergeCell ref="AI281:AJ281"/>
    <mergeCell ref="AK281:AL281"/>
    <mergeCell ref="AM281:AN281"/>
    <mergeCell ref="AO281:AP281"/>
    <mergeCell ref="AQ281:AR281"/>
    <mergeCell ref="AS281:AT281"/>
    <mergeCell ref="AU281:AV281"/>
    <mergeCell ref="AW281:AX281"/>
    <mergeCell ref="AY281:AZ281"/>
    <mergeCell ref="BA281:BB281"/>
    <mergeCell ref="BC281:BD281"/>
    <mergeCell ref="BE281:BF281"/>
    <mergeCell ref="BG281:BH281"/>
    <mergeCell ref="BI281:BJ281"/>
    <mergeCell ref="BK281:BL281"/>
    <mergeCell ref="H282:T282"/>
    <mergeCell ref="U282:V282"/>
    <mergeCell ref="W282:X282"/>
    <mergeCell ref="Y282:Z282"/>
    <mergeCell ref="AA282:AB282"/>
    <mergeCell ref="AC282:AD282"/>
    <mergeCell ref="AE282:AF282"/>
    <mergeCell ref="AG282:AH282"/>
    <mergeCell ref="AI282:AJ282"/>
    <mergeCell ref="AK282:AL282"/>
    <mergeCell ref="AM282:AN282"/>
    <mergeCell ref="AO282:AP282"/>
    <mergeCell ref="AQ282:AR282"/>
    <mergeCell ref="AS282:AT282"/>
    <mergeCell ref="AU282:AV282"/>
    <mergeCell ref="AW282:AX282"/>
    <mergeCell ref="AY282:AZ282"/>
    <mergeCell ref="BA282:BB282"/>
    <mergeCell ref="BC282:BD282"/>
    <mergeCell ref="BE282:BF282"/>
    <mergeCell ref="BG282:BH282"/>
    <mergeCell ref="BI282:BJ282"/>
    <mergeCell ref="BK282:BL282"/>
    <mergeCell ref="H283:T283"/>
    <mergeCell ref="U283:V283"/>
    <mergeCell ref="W283:X283"/>
    <mergeCell ref="Y283:Z283"/>
    <mergeCell ref="AA283:AB283"/>
    <mergeCell ref="AC283:AD283"/>
    <mergeCell ref="AE283:AF283"/>
    <mergeCell ref="AG283:AH283"/>
    <mergeCell ref="AI283:AJ283"/>
    <mergeCell ref="AK283:AL283"/>
    <mergeCell ref="AM283:AN283"/>
    <mergeCell ref="AO283:AP283"/>
    <mergeCell ref="AQ283:AR283"/>
    <mergeCell ref="AS283:AT283"/>
    <mergeCell ref="AU283:AV283"/>
    <mergeCell ref="AW283:AX283"/>
    <mergeCell ref="AY283:AZ283"/>
    <mergeCell ref="BA283:BB283"/>
    <mergeCell ref="BC283:BD283"/>
    <mergeCell ref="BE283:BF283"/>
    <mergeCell ref="BG283:BH283"/>
    <mergeCell ref="BI283:BJ283"/>
    <mergeCell ref="BK283:BL283"/>
    <mergeCell ref="H284:T284"/>
    <mergeCell ref="U284:V284"/>
    <mergeCell ref="W284:X284"/>
    <mergeCell ref="Y284:Z284"/>
    <mergeCell ref="AA284:AB284"/>
    <mergeCell ref="AC284:AD284"/>
    <mergeCell ref="AE284:AF284"/>
    <mergeCell ref="AG284:AH284"/>
    <mergeCell ref="AI284:AJ284"/>
    <mergeCell ref="AK284:AL284"/>
    <mergeCell ref="AM284:AN284"/>
    <mergeCell ref="AO284:AP284"/>
    <mergeCell ref="AQ284:AR284"/>
    <mergeCell ref="AS284:AT284"/>
    <mergeCell ref="AU284:AV284"/>
    <mergeCell ref="AW284:AX284"/>
    <mergeCell ref="AY284:AZ284"/>
    <mergeCell ref="BA284:BB284"/>
    <mergeCell ref="BC284:BD284"/>
    <mergeCell ref="BE284:BF284"/>
    <mergeCell ref="BG284:BH284"/>
    <mergeCell ref="BI284:BJ284"/>
    <mergeCell ref="BK284:BL284"/>
    <mergeCell ref="H285:T285"/>
    <mergeCell ref="U285:V285"/>
    <mergeCell ref="W285:X285"/>
    <mergeCell ref="Y285:Z285"/>
    <mergeCell ref="AA285:AB285"/>
    <mergeCell ref="AC285:AD285"/>
    <mergeCell ref="AE285:AF285"/>
    <mergeCell ref="AG285:AH285"/>
    <mergeCell ref="AI285:AJ285"/>
    <mergeCell ref="AK285:AL285"/>
    <mergeCell ref="AM285:AN285"/>
    <mergeCell ref="AO285:AP285"/>
    <mergeCell ref="AQ285:AR285"/>
    <mergeCell ref="AS285:AT285"/>
    <mergeCell ref="AU285:AV285"/>
    <mergeCell ref="AW285:AX285"/>
    <mergeCell ref="AY285:AZ285"/>
    <mergeCell ref="BA285:BB285"/>
    <mergeCell ref="BC285:BD285"/>
    <mergeCell ref="BE285:BF285"/>
    <mergeCell ref="BG285:BH285"/>
    <mergeCell ref="BI285:BJ285"/>
    <mergeCell ref="BK285:BL285"/>
    <mergeCell ref="H286:T286"/>
    <mergeCell ref="U286:V286"/>
    <mergeCell ref="W286:X286"/>
    <mergeCell ref="Y286:Z286"/>
    <mergeCell ref="AA286:AB286"/>
    <mergeCell ref="AC286:AD286"/>
    <mergeCell ref="AE286:AF286"/>
    <mergeCell ref="AG286:AH286"/>
    <mergeCell ref="AI286:AJ286"/>
    <mergeCell ref="AK286:AL286"/>
    <mergeCell ref="AM286:AN286"/>
    <mergeCell ref="AO286:AP286"/>
    <mergeCell ref="AQ286:AR286"/>
    <mergeCell ref="AS286:AT286"/>
    <mergeCell ref="AU286:AV286"/>
    <mergeCell ref="AW286:AX286"/>
    <mergeCell ref="AY286:AZ286"/>
    <mergeCell ref="BA286:BB286"/>
    <mergeCell ref="BC286:BD286"/>
    <mergeCell ref="BE286:BF286"/>
    <mergeCell ref="BG286:BH286"/>
    <mergeCell ref="BI286:BJ286"/>
    <mergeCell ref="BK286:BL286"/>
    <mergeCell ref="H287:T287"/>
    <mergeCell ref="U287:V287"/>
    <mergeCell ref="W287:X287"/>
    <mergeCell ref="Y287:Z287"/>
    <mergeCell ref="AA287:AB287"/>
    <mergeCell ref="AC287:AD287"/>
    <mergeCell ref="AE287:AF287"/>
    <mergeCell ref="AG287:AH287"/>
    <mergeCell ref="AI287:AJ287"/>
    <mergeCell ref="AK287:AL287"/>
    <mergeCell ref="AM287:AN287"/>
    <mergeCell ref="AO287:AP287"/>
    <mergeCell ref="AQ287:AR287"/>
    <mergeCell ref="AS287:AT287"/>
    <mergeCell ref="AU287:AV287"/>
    <mergeCell ref="AW287:AX287"/>
    <mergeCell ref="AY287:AZ287"/>
    <mergeCell ref="BA287:BB287"/>
    <mergeCell ref="BC287:BD287"/>
    <mergeCell ref="BE287:BF287"/>
    <mergeCell ref="BG287:BH287"/>
    <mergeCell ref="BI287:BJ287"/>
    <mergeCell ref="BK287:BL287"/>
    <mergeCell ref="H288:T288"/>
    <mergeCell ref="U288:V288"/>
    <mergeCell ref="W288:X288"/>
    <mergeCell ref="Y288:Z288"/>
    <mergeCell ref="AA288:AB288"/>
    <mergeCell ref="AC288:AD288"/>
    <mergeCell ref="AE288:AF288"/>
    <mergeCell ref="AG288:AH288"/>
    <mergeCell ref="AU288:AV288"/>
    <mergeCell ref="AW288:AX288"/>
    <mergeCell ref="AI288:AJ288"/>
    <mergeCell ref="AK288:AL288"/>
    <mergeCell ref="AM288:AN288"/>
    <mergeCell ref="AO288:AP288"/>
    <mergeCell ref="BG288:BH288"/>
    <mergeCell ref="BI288:BJ288"/>
    <mergeCell ref="BK288:BL288"/>
    <mergeCell ref="J290:AT290"/>
    <mergeCell ref="AY288:AZ288"/>
    <mergeCell ref="BA288:BB288"/>
    <mergeCell ref="BC288:BD288"/>
    <mergeCell ref="BE288:BF288"/>
    <mergeCell ref="AQ288:AR288"/>
    <mergeCell ref="AS288:AT288"/>
    <mergeCell ref="H292:X292"/>
    <mergeCell ref="AC292:BE292"/>
    <mergeCell ref="V300:BF300"/>
    <mergeCell ref="G301:U301"/>
    <mergeCell ref="G302:U302"/>
    <mergeCell ref="V302:BL302"/>
    <mergeCell ref="G303:U303"/>
    <mergeCell ref="V303:BL303"/>
    <mergeCell ref="V304:BL304"/>
    <mergeCell ref="V305:BL305"/>
    <mergeCell ref="V306:AU306"/>
    <mergeCell ref="Q307:Q309"/>
    <mergeCell ref="R307:U307"/>
    <mergeCell ref="V307:Y307"/>
    <mergeCell ref="AA307:AC307"/>
    <mergeCell ref="AE307:AH307"/>
    <mergeCell ref="AI307:AL307"/>
    <mergeCell ref="AN307:AP307"/>
    <mergeCell ref="AR307:AT307"/>
    <mergeCell ref="AV307:AY307"/>
    <mergeCell ref="BA307:BC307"/>
    <mergeCell ref="BE307:BG307"/>
    <mergeCell ref="BI307:BL307"/>
    <mergeCell ref="BM307:BP307"/>
    <mergeCell ref="Z311:BO311"/>
    <mergeCell ref="G313:G318"/>
    <mergeCell ref="H313:T318"/>
    <mergeCell ref="U313:AB313"/>
    <mergeCell ref="AC313:AN313"/>
    <mergeCell ref="AO313:BO313"/>
    <mergeCell ref="U314:V318"/>
    <mergeCell ref="W314:X318"/>
    <mergeCell ref="Y314:Z318"/>
    <mergeCell ref="AA314:AB318"/>
    <mergeCell ref="AC314:AD318"/>
    <mergeCell ref="AE314:AL314"/>
    <mergeCell ref="AM314:AN318"/>
    <mergeCell ref="AO314:AP318"/>
    <mergeCell ref="AE315:AF318"/>
    <mergeCell ref="AG315:AL315"/>
    <mergeCell ref="AG316:AH318"/>
    <mergeCell ref="AI316:AJ318"/>
    <mergeCell ref="AQ314:AR318"/>
    <mergeCell ref="AS314:AV315"/>
    <mergeCell ref="AU316:AV318"/>
    <mergeCell ref="AW314:AX318"/>
    <mergeCell ref="AY314:BF314"/>
    <mergeCell ref="BG314:BH318"/>
    <mergeCell ref="AY315:AZ318"/>
    <mergeCell ref="BI314:BJ318"/>
    <mergeCell ref="BA316:BB318"/>
    <mergeCell ref="BC316:BD318"/>
    <mergeCell ref="BE316:BF318"/>
    <mergeCell ref="BK314:BL318"/>
    <mergeCell ref="BM314:BO315"/>
    <mergeCell ref="BA315:BF315"/>
    <mergeCell ref="AK316:AL318"/>
    <mergeCell ref="AS316:AT318"/>
    <mergeCell ref="BM316:BM318"/>
    <mergeCell ref="BN316:BO318"/>
    <mergeCell ref="H319:T319"/>
    <mergeCell ref="U319:V319"/>
    <mergeCell ref="W319:X319"/>
    <mergeCell ref="Y319:Z319"/>
    <mergeCell ref="AA319:AB319"/>
    <mergeCell ref="AC319:AD319"/>
    <mergeCell ref="AE319:AF319"/>
    <mergeCell ref="AG319:AH319"/>
    <mergeCell ref="AI319:AJ319"/>
    <mergeCell ref="AK319:AL319"/>
    <mergeCell ref="AM319:AN319"/>
    <mergeCell ref="AO319:AP319"/>
    <mergeCell ref="AQ319:AR319"/>
    <mergeCell ref="AS319:AT319"/>
    <mergeCell ref="AU319:AV319"/>
    <mergeCell ref="AW319:AX319"/>
    <mergeCell ref="AY319:AZ319"/>
    <mergeCell ref="BA319:BB319"/>
    <mergeCell ref="BC319:BD319"/>
    <mergeCell ref="BE319:BF319"/>
    <mergeCell ref="BG319:BH319"/>
    <mergeCell ref="BI319:BJ319"/>
    <mergeCell ref="BK319:BL319"/>
    <mergeCell ref="BN319:BO319"/>
    <mergeCell ref="H320:T320"/>
    <mergeCell ref="U320:V320"/>
    <mergeCell ref="W320:X320"/>
    <mergeCell ref="Y320:Z320"/>
    <mergeCell ref="AA320:AB320"/>
    <mergeCell ref="AC320:AD320"/>
    <mergeCell ref="AE320:AF320"/>
    <mergeCell ref="AG320:AH320"/>
    <mergeCell ref="AI320:AJ320"/>
    <mergeCell ref="AK320:AL320"/>
    <mergeCell ref="AM320:AN320"/>
    <mergeCell ref="AO320:AP320"/>
    <mergeCell ref="AQ320:AR320"/>
    <mergeCell ref="AS320:AT320"/>
    <mergeCell ref="AU320:AV320"/>
    <mergeCell ref="AW320:AX320"/>
    <mergeCell ref="AY320:AZ320"/>
    <mergeCell ref="BA320:BB320"/>
    <mergeCell ref="BC320:BD320"/>
    <mergeCell ref="BE320:BF320"/>
    <mergeCell ref="BG320:BH320"/>
    <mergeCell ref="BI320:BJ320"/>
    <mergeCell ref="BK320:BL320"/>
    <mergeCell ref="BN320:BO320"/>
    <mergeCell ref="H321:T321"/>
    <mergeCell ref="U321:V321"/>
    <mergeCell ref="W321:X321"/>
    <mergeCell ref="Y321:Z321"/>
    <mergeCell ref="AA321:AB321"/>
    <mergeCell ref="AC321:AD321"/>
    <mergeCell ref="AE321:AF321"/>
    <mergeCell ref="AG321:AH321"/>
    <mergeCell ref="AI321:AJ321"/>
    <mergeCell ref="AK321:AL321"/>
    <mergeCell ref="AM321:AN321"/>
    <mergeCell ref="AO321:AP321"/>
    <mergeCell ref="AQ321:AR321"/>
    <mergeCell ref="AS321:AT321"/>
    <mergeCell ref="AU321:AV321"/>
    <mergeCell ref="AW321:AX321"/>
    <mergeCell ref="AY321:AZ321"/>
    <mergeCell ref="BA321:BB321"/>
    <mergeCell ref="BC321:BD321"/>
    <mergeCell ref="BE321:BF321"/>
    <mergeCell ref="BG321:BH321"/>
    <mergeCell ref="BI321:BJ321"/>
    <mergeCell ref="BK321:BL321"/>
    <mergeCell ref="BN321:BO321"/>
    <mergeCell ref="H322:T322"/>
    <mergeCell ref="U322:V322"/>
    <mergeCell ref="W322:X322"/>
    <mergeCell ref="Y322:Z322"/>
    <mergeCell ref="AA322:AB322"/>
    <mergeCell ref="AC322:AD322"/>
    <mergeCell ref="AE322:AF322"/>
    <mergeCell ref="AG322:AH322"/>
    <mergeCell ref="AI322:AJ322"/>
    <mergeCell ref="AK322:AL322"/>
    <mergeCell ref="AM322:AN322"/>
    <mergeCell ref="AO322:AP322"/>
    <mergeCell ref="AQ322:AR322"/>
    <mergeCell ref="AS322:AT322"/>
    <mergeCell ref="AU322:AV322"/>
    <mergeCell ref="AW322:AX322"/>
    <mergeCell ref="AY322:AZ322"/>
    <mergeCell ref="BA322:BB322"/>
    <mergeCell ref="BC322:BD322"/>
    <mergeCell ref="BE322:BF322"/>
    <mergeCell ref="BG322:BH322"/>
    <mergeCell ref="BI322:BJ322"/>
    <mergeCell ref="BK322:BL322"/>
    <mergeCell ref="BN322:BO322"/>
    <mergeCell ref="H323:T323"/>
    <mergeCell ref="U323:V323"/>
    <mergeCell ref="W323:X323"/>
    <mergeCell ref="Y323:Z323"/>
    <mergeCell ref="AA323:AB323"/>
    <mergeCell ref="AC323:AD323"/>
    <mergeCell ref="AE323:AF323"/>
    <mergeCell ref="AG323:AH323"/>
    <mergeCell ref="AI323:AJ323"/>
    <mergeCell ref="AK323:AL323"/>
    <mergeCell ref="AM323:AN323"/>
    <mergeCell ref="AO323:AP323"/>
    <mergeCell ref="AQ323:AR323"/>
    <mergeCell ref="AS323:AT323"/>
    <mergeCell ref="AU323:AV323"/>
    <mergeCell ref="AW323:AX323"/>
    <mergeCell ref="AY323:AZ323"/>
    <mergeCell ref="BA323:BB323"/>
    <mergeCell ref="BC323:BD323"/>
    <mergeCell ref="BE323:BF323"/>
    <mergeCell ref="BG323:BH323"/>
    <mergeCell ref="BI323:BJ323"/>
    <mergeCell ref="BK323:BL323"/>
    <mergeCell ref="BN323:BO323"/>
    <mergeCell ref="H324:T324"/>
    <mergeCell ref="U324:V324"/>
    <mergeCell ref="W324:X324"/>
    <mergeCell ref="Y324:Z324"/>
    <mergeCell ref="AA324:AB324"/>
    <mergeCell ref="AC324:AD324"/>
    <mergeCell ref="AE324:AF324"/>
    <mergeCell ref="AG324:AH324"/>
    <mergeCell ref="AI324:AJ324"/>
    <mergeCell ref="AK324:AL324"/>
    <mergeCell ref="AM324:AN324"/>
    <mergeCell ref="AO324:AP324"/>
    <mergeCell ref="AQ324:AR324"/>
    <mergeCell ref="AS324:AT324"/>
    <mergeCell ref="AU324:AV324"/>
    <mergeCell ref="AW324:AX324"/>
    <mergeCell ref="AY324:AZ324"/>
    <mergeCell ref="BA324:BB324"/>
    <mergeCell ref="BC324:BD324"/>
    <mergeCell ref="BE324:BF324"/>
    <mergeCell ref="BG324:BH324"/>
    <mergeCell ref="BI324:BJ324"/>
    <mergeCell ref="BK324:BL324"/>
    <mergeCell ref="BN324:BO324"/>
    <mergeCell ref="H325:T325"/>
    <mergeCell ref="U325:V325"/>
    <mergeCell ref="W325:X325"/>
    <mergeCell ref="Y325:Z325"/>
    <mergeCell ref="AA325:AB325"/>
    <mergeCell ref="AC325:AD325"/>
    <mergeCell ref="AE325:AF325"/>
    <mergeCell ref="AG325:AH325"/>
    <mergeCell ref="AI325:AJ325"/>
    <mergeCell ref="AK325:AL325"/>
    <mergeCell ref="AM325:AN325"/>
    <mergeCell ref="AO325:AP325"/>
    <mergeCell ref="AQ325:AR325"/>
    <mergeCell ref="AS325:AT325"/>
    <mergeCell ref="AU325:AV325"/>
    <mergeCell ref="AW325:AX325"/>
    <mergeCell ref="AY325:AZ325"/>
    <mergeCell ref="BA325:BB325"/>
    <mergeCell ref="BC325:BD325"/>
    <mergeCell ref="BE325:BF325"/>
    <mergeCell ref="BG325:BH325"/>
    <mergeCell ref="BI325:BJ325"/>
    <mergeCell ref="BK325:BL325"/>
    <mergeCell ref="BN325:BO325"/>
    <mergeCell ref="H326:T326"/>
    <mergeCell ref="U326:V326"/>
    <mergeCell ref="W326:X326"/>
    <mergeCell ref="Y326:Z326"/>
    <mergeCell ref="AA326:AB326"/>
    <mergeCell ref="AC326:AD326"/>
    <mergeCell ref="AE326:AF326"/>
    <mergeCell ref="AG326:AH326"/>
    <mergeCell ref="AI326:AJ326"/>
    <mergeCell ref="AK326:AL326"/>
    <mergeCell ref="AM326:AN326"/>
    <mergeCell ref="AO326:AP326"/>
    <mergeCell ref="AQ326:AR326"/>
    <mergeCell ref="AS326:AT326"/>
    <mergeCell ref="AU326:AV326"/>
    <mergeCell ref="AW326:AX326"/>
    <mergeCell ref="AY326:AZ326"/>
    <mergeCell ref="BA326:BB326"/>
    <mergeCell ref="BC326:BD326"/>
    <mergeCell ref="BE326:BF326"/>
    <mergeCell ref="BG326:BH326"/>
    <mergeCell ref="BI326:BJ326"/>
    <mergeCell ref="BK326:BL326"/>
    <mergeCell ref="BN326:BO326"/>
    <mergeCell ref="H327:T327"/>
    <mergeCell ref="U327:V327"/>
    <mergeCell ref="W327:X327"/>
    <mergeCell ref="Y327:Z327"/>
    <mergeCell ref="AA327:AB327"/>
    <mergeCell ref="AC327:AD327"/>
    <mergeCell ref="AE327:AF327"/>
    <mergeCell ref="AG327:AH327"/>
    <mergeCell ref="AI327:AJ327"/>
    <mergeCell ref="AK327:AL327"/>
    <mergeCell ref="AM327:AN327"/>
    <mergeCell ref="AO327:AP327"/>
    <mergeCell ref="AQ327:AR327"/>
    <mergeCell ref="AS327:AT327"/>
    <mergeCell ref="AU327:AV327"/>
    <mergeCell ref="AW327:AX327"/>
    <mergeCell ref="AY327:AZ327"/>
    <mergeCell ref="BA327:BB327"/>
    <mergeCell ref="BC327:BD327"/>
    <mergeCell ref="BE327:BF327"/>
    <mergeCell ref="BG327:BH327"/>
    <mergeCell ref="BI327:BJ327"/>
    <mergeCell ref="BK327:BL327"/>
    <mergeCell ref="BN327:BO327"/>
    <mergeCell ref="H328:T328"/>
    <mergeCell ref="U328:V328"/>
    <mergeCell ref="W328:X328"/>
    <mergeCell ref="Y328:Z328"/>
    <mergeCell ref="AA328:AB328"/>
    <mergeCell ref="AC328:AD328"/>
    <mergeCell ref="AE328:AF328"/>
    <mergeCell ref="AG328:AH328"/>
    <mergeCell ref="AI328:AJ328"/>
    <mergeCell ref="AK328:AL328"/>
    <mergeCell ref="AM328:AN328"/>
    <mergeCell ref="AO328:AP328"/>
    <mergeCell ref="AQ328:AR328"/>
    <mergeCell ref="AS328:AT328"/>
    <mergeCell ref="AU328:AV328"/>
    <mergeCell ref="AW328:AX328"/>
    <mergeCell ref="AY328:AZ328"/>
    <mergeCell ref="BA328:BB328"/>
    <mergeCell ref="BC328:BD328"/>
    <mergeCell ref="BE328:BF328"/>
    <mergeCell ref="BG328:BH328"/>
    <mergeCell ref="BI328:BJ328"/>
    <mergeCell ref="BK328:BL328"/>
    <mergeCell ref="BN328:BO328"/>
    <mergeCell ref="H329:T329"/>
    <mergeCell ref="U329:V329"/>
    <mergeCell ref="W329:X329"/>
    <mergeCell ref="Y329:Z329"/>
    <mergeCell ref="AA329:AB329"/>
    <mergeCell ref="AC329:AD329"/>
    <mergeCell ref="AE329:AF329"/>
    <mergeCell ref="AG329:AH329"/>
    <mergeCell ref="AI329:AJ329"/>
    <mergeCell ref="AK329:AL329"/>
    <mergeCell ref="AM329:AN329"/>
    <mergeCell ref="AO329:AP329"/>
    <mergeCell ref="AQ329:AR329"/>
    <mergeCell ref="AS329:AT329"/>
    <mergeCell ref="AU329:AV329"/>
    <mergeCell ref="AW329:AX329"/>
    <mergeCell ref="AY329:AZ329"/>
    <mergeCell ref="BA329:BB329"/>
    <mergeCell ref="BC329:BD329"/>
    <mergeCell ref="BE329:BF329"/>
    <mergeCell ref="BG329:BH329"/>
    <mergeCell ref="BI329:BJ329"/>
    <mergeCell ref="BK329:BL329"/>
    <mergeCell ref="BN329:BO329"/>
    <mergeCell ref="H330:T330"/>
    <mergeCell ref="U330:V330"/>
    <mergeCell ref="W330:X330"/>
    <mergeCell ref="Y330:Z330"/>
    <mergeCell ref="AA330:AB330"/>
    <mergeCell ref="AC330:AD330"/>
    <mergeCell ref="AE330:AF330"/>
    <mergeCell ref="AG330:AH330"/>
    <mergeCell ref="AI330:AJ330"/>
    <mergeCell ref="AK330:AL330"/>
    <mergeCell ref="AM330:AN330"/>
    <mergeCell ref="AO330:AP330"/>
    <mergeCell ref="AQ330:AR330"/>
    <mergeCell ref="AS330:AT330"/>
    <mergeCell ref="AU330:AV330"/>
    <mergeCell ref="AW330:AX330"/>
    <mergeCell ref="AY330:AZ330"/>
    <mergeCell ref="BA330:BB330"/>
    <mergeCell ref="BC330:BD330"/>
    <mergeCell ref="BE330:BF330"/>
    <mergeCell ref="BG330:BH330"/>
    <mergeCell ref="BI330:BJ330"/>
    <mergeCell ref="BK330:BL330"/>
    <mergeCell ref="BN330:BO330"/>
    <mergeCell ref="H331:T331"/>
    <mergeCell ref="U331:V331"/>
    <mergeCell ref="W331:X331"/>
    <mergeCell ref="Y331:Z331"/>
    <mergeCell ref="AA331:AB331"/>
    <mergeCell ref="AC331:AD331"/>
    <mergeCell ref="AE331:AF331"/>
    <mergeCell ref="AG331:AH331"/>
    <mergeCell ref="AI331:AJ331"/>
    <mergeCell ref="AK331:AL331"/>
    <mergeCell ref="AM331:AN331"/>
    <mergeCell ref="AO331:AP331"/>
    <mergeCell ref="AQ331:AR331"/>
    <mergeCell ref="AS331:AT331"/>
    <mergeCell ref="AU331:AV331"/>
    <mergeCell ref="AW331:AX331"/>
    <mergeCell ref="AY331:AZ331"/>
    <mergeCell ref="BA331:BB331"/>
    <mergeCell ref="BC331:BD331"/>
    <mergeCell ref="BE331:BF331"/>
    <mergeCell ref="BG331:BH331"/>
    <mergeCell ref="BI331:BJ331"/>
    <mergeCell ref="BK331:BL331"/>
    <mergeCell ref="BN331:BO331"/>
    <mergeCell ref="H332:T332"/>
    <mergeCell ref="U332:V332"/>
    <mergeCell ref="W332:X332"/>
    <mergeCell ref="Y332:Z332"/>
    <mergeCell ref="AA332:AB332"/>
    <mergeCell ref="AC332:AD332"/>
    <mergeCell ref="AE332:AF332"/>
    <mergeCell ref="AG332:AH332"/>
    <mergeCell ref="AI332:AJ332"/>
    <mergeCell ref="AK332:AL332"/>
    <mergeCell ref="AM332:AN332"/>
    <mergeCell ref="AO332:AP332"/>
    <mergeCell ref="AQ332:AR332"/>
    <mergeCell ref="AS332:AT332"/>
    <mergeCell ref="AU332:AV332"/>
    <mergeCell ref="AW332:AX332"/>
    <mergeCell ref="AY332:AZ332"/>
    <mergeCell ref="BA332:BB332"/>
    <mergeCell ref="BC332:BD332"/>
    <mergeCell ref="BE332:BF332"/>
    <mergeCell ref="BG332:BH332"/>
    <mergeCell ref="BI332:BJ332"/>
    <mergeCell ref="BK332:BL332"/>
    <mergeCell ref="BN332:BO332"/>
    <mergeCell ref="H333:T333"/>
    <mergeCell ref="U333:V333"/>
    <mergeCell ref="W333:X333"/>
    <mergeCell ref="Y333:Z333"/>
    <mergeCell ref="AA333:AB333"/>
    <mergeCell ref="AC333:AD333"/>
    <mergeCell ref="AE333:AF333"/>
    <mergeCell ref="AG333:AH333"/>
    <mergeCell ref="AI333:AJ333"/>
    <mergeCell ref="AK333:AL333"/>
    <mergeCell ref="AM333:AN333"/>
    <mergeCell ref="AO333:AP333"/>
    <mergeCell ref="AQ333:AR333"/>
    <mergeCell ref="AS333:AT333"/>
    <mergeCell ref="AU333:AV333"/>
    <mergeCell ref="AW333:AX333"/>
    <mergeCell ref="AY333:AZ333"/>
    <mergeCell ref="BA333:BB333"/>
    <mergeCell ref="BC333:BD333"/>
    <mergeCell ref="BE333:BF333"/>
    <mergeCell ref="BG333:BH333"/>
    <mergeCell ref="BI333:BJ333"/>
    <mergeCell ref="BK333:BL333"/>
    <mergeCell ref="BN333:BO333"/>
    <mergeCell ref="H334:T334"/>
    <mergeCell ref="U334:V334"/>
    <mergeCell ref="W334:X334"/>
    <mergeCell ref="Y334:Z334"/>
    <mergeCell ref="AA334:AB334"/>
    <mergeCell ref="AC334:AD334"/>
    <mergeCell ref="AE334:AF334"/>
    <mergeCell ref="AG334:AH334"/>
    <mergeCell ref="AI334:AJ334"/>
    <mergeCell ref="AK334:AL334"/>
    <mergeCell ref="AM334:AN334"/>
    <mergeCell ref="AO334:AP334"/>
    <mergeCell ref="AQ334:AR334"/>
    <mergeCell ref="AS334:AT334"/>
    <mergeCell ref="AU334:AV334"/>
    <mergeCell ref="AW334:AX334"/>
    <mergeCell ref="AY334:AZ334"/>
    <mergeCell ref="BA334:BB334"/>
    <mergeCell ref="BC334:BD334"/>
    <mergeCell ref="BE334:BF334"/>
    <mergeCell ref="BG334:BH334"/>
    <mergeCell ref="BI334:BJ334"/>
    <mergeCell ref="BK334:BL334"/>
    <mergeCell ref="BN334:BO334"/>
    <mergeCell ref="H335:T335"/>
    <mergeCell ref="U335:V335"/>
    <mergeCell ref="W335:X335"/>
    <mergeCell ref="Y335:Z335"/>
    <mergeCell ref="AA335:AB335"/>
    <mergeCell ref="AC335:AD335"/>
    <mergeCell ref="AE335:AF335"/>
    <mergeCell ref="AG335:AH335"/>
    <mergeCell ref="AI335:AJ335"/>
    <mergeCell ref="AK335:AL335"/>
    <mergeCell ref="AM335:AN335"/>
    <mergeCell ref="AO335:AP335"/>
    <mergeCell ref="AQ335:AR335"/>
    <mergeCell ref="AS335:AT335"/>
    <mergeCell ref="AU335:AV335"/>
    <mergeCell ref="AW335:AX335"/>
    <mergeCell ref="AY335:AZ335"/>
    <mergeCell ref="BA335:BB335"/>
    <mergeCell ref="BC335:BD335"/>
    <mergeCell ref="BE335:BF335"/>
    <mergeCell ref="BG335:BH335"/>
    <mergeCell ref="BI335:BJ335"/>
    <mergeCell ref="BK335:BL335"/>
    <mergeCell ref="BN335:BO335"/>
    <mergeCell ref="H336:T336"/>
    <mergeCell ref="U336:V336"/>
    <mergeCell ref="W336:X336"/>
    <mergeCell ref="Y336:Z336"/>
    <mergeCell ref="AA336:AB336"/>
    <mergeCell ref="AC336:AD336"/>
    <mergeCell ref="AE336:AF336"/>
    <mergeCell ref="AG336:AH336"/>
    <mergeCell ref="AI336:AJ336"/>
    <mergeCell ref="AK336:AL336"/>
    <mergeCell ref="AM336:AN336"/>
    <mergeCell ref="AO336:AP336"/>
    <mergeCell ref="AQ336:AR336"/>
    <mergeCell ref="AS336:AT336"/>
    <mergeCell ref="AU336:AV336"/>
    <mergeCell ref="AW336:AX336"/>
    <mergeCell ref="AY336:AZ336"/>
    <mergeCell ref="BA336:BB336"/>
    <mergeCell ref="BC336:BD336"/>
    <mergeCell ref="BE336:BF336"/>
    <mergeCell ref="BG336:BH336"/>
    <mergeCell ref="BI336:BJ336"/>
    <mergeCell ref="BK336:BL336"/>
    <mergeCell ref="BN336:BO336"/>
    <mergeCell ref="H337:T337"/>
    <mergeCell ref="U337:V337"/>
    <mergeCell ref="W337:X337"/>
    <mergeCell ref="Y337:Z337"/>
    <mergeCell ref="AA337:AB337"/>
    <mergeCell ref="AC337:AD337"/>
    <mergeCell ref="AE337:AF337"/>
    <mergeCell ref="AG337:AH337"/>
    <mergeCell ref="AI337:AJ337"/>
    <mergeCell ref="AK337:AL337"/>
    <mergeCell ref="AM337:AN337"/>
    <mergeCell ref="AO337:AP337"/>
    <mergeCell ref="AQ337:AR337"/>
    <mergeCell ref="AS337:AT337"/>
    <mergeCell ref="AU337:AV337"/>
    <mergeCell ref="AW337:AX337"/>
    <mergeCell ref="AY337:AZ337"/>
    <mergeCell ref="BA337:BB337"/>
    <mergeCell ref="BC337:BD337"/>
    <mergeCell ref="BE337:BF337"/>
    <mergeCell ref="BG337:BH337"/>
    <mergeCell ref="BI337:BJ337"/>
    <mergeCell ref="BK337:BL337"/>
    <mergeCell ref="BN337:BO337"/>
    <mergeCell ref="H338:T338"/>
    <mergeCell ref="U338:V338"/>
    <mergeCell ref="W338:X338"/>
    <mergeCell ref="Y338:Z338"/>
    <mergeCell ref="AA338:AB338"/>
    <mergeCell ref="AC338:AD338"/>
    <mergeCell ref="AE338:AF338"/>
    <mergeCell ref="AG338:AH338"/>
    <mergeCell ref="AI338:AJ338"/>
    <mergeCell ref="AK338:AL338"/>
    <mergeCell ref="AM338:AN338"/>
    <mergeCell ref="AO338:AP338"/>
    <mergeCell ref="AQ338:AR338"/>
    <mergeCell ref="AS338:AT338"/>
    <mergeCell ref="AU338:AV338"/>
    <mergeCell ref="AW338:AX338"/>
    <mergeCell ref="AY338:AZ338"/>
    <mergeCell ref="BA338:BB338"/>
    <mergeCell ref="BC338:BD338"/>
    <mergeCell ref="BE338:BF338"/>
    <mergeCell ref="BG338:BH338"/>
    <mergeCell ref="BI338:BJ338"/>
    <mergeCell ref="BK338:BL338"/>
    <mergeCell ref="BN338:BO338"/>
    <mergeCell ref="H339:T339"/>
    <mergeCell ref="U339:V339"/>
    <mergeCell ref="W339:X339"/>
    <mergeCell ref="Y339:Z339"/>
    <mergeCell ref="AA339:AB339"/>
    <mergeCell ref="AC339:AD339"/>
    <mergeCell ref="AE339:AF339"/>
    <mergeCell ref="AG339:AH339"/>
    <mergeCell ref="AI339:AJ339"/>
    <mergeCell ref="AK339:AL339"/>
    <mergeCell ref="AM339:AN339"/>
    <mergeCell ref="AO339:AP339"/>
    <mergeCell ref="AQ339:AR339"/>
    <mergeCell ref="AS339:AT339"/>
    <mergeCell ref="AU339:AV339"/>
    <mergeCell ref="AW339:AX339"/>
    <mergeCell ref="AY339:AZ339"/>
    <mergeCell ref="BA339:BB339"/>
    <mergeCell ref="BC339:BD339"/>
    <mergeCell ref="BE339:BF339"/>
    <mergeCell ref="BG339:BH339"/>
    <mergeCell ref="BI339:BJ339"/>
    <mergeCell ref="BK339:BL339"/>
    <mergeCell ref="BN339:BO339"/>
    <mergeCell ref="H340:T340"/>
    <mergeCell ref="U340:V340"/>
    <mergeCell ref="W340:X340"/>
    <mergeCell ref="Y340:Z340"/>
    <mergeCell ref="AA340:AB340"/>
    <mergeCell ref="AC340:AD340"/>
    <mergeCell ref="AE340:AF340"/>
    <mergeCell ref="AG340:AH340"/>
    <mergeCell ref="AI340:AJ340"/>
    <mergeCell ref="AK340:AL340"/>
    <mergeCell ref="AM340:AN340"/>
    <mergeCell ref="AO340:AP340"/>
    <mergeCell ref="AQ340:AR340"/>
    <mergeCell ref="AS340:AT340"/>
    <mergeCell ref="AU340:AV340"/>
    <mergeCell ref="AW340:AX340"/>
    <mergeCell ref="AY340:AZ340"/>
    <mergeCell ref="BA340:BB340"/>
    <mergeCell ref="BC340:BD340"/>
    <mergeCell ref="BE340:BF340"/>
    <mergeCell ref="BG340:BH340"/>
    <mergeCell ref="BI340:BJ340"/>
    <mergeCell ref="BK340:BL340"/>
    <mergeCell ref="BN340:BO340"/>
    <mergeCell ref="H341:T341"/>
    <mergeCell ref="U341:V341"/>
    <mergeCell ref="W341:X341"/>
    <mergeCell ref="Y341:Z341"/>
    <mergeCell ref="AA341:AB341"/>
    <mergeCell ref="AC341:AD341"/>
    <mergeCell ref="AE341:AF341"/>
    <mergeCell ref="AG341:AH341"/>
    <mergeCell ref="AI341:AJ341"/>
    <mergeCell ref="AK341:AL341"/>
    <mergeCell ref="AM341:AN341"/>
    <mergeCell ref="AO341:AP341"/>
    <mergeCell ref="AQ341:AR341"/>
    <mergeCell ref="AS341:AT341"/>
    <mergeCell ref="AU341:AV341"/>
    <mergeCell ref="AW341:AX341"/>
    <mergeCell ref="AY341:AZ341"/>
    <mergeCell ref="BA341:BB341"/>
    <mergeCell ref="BC341:BD341"/>
    <mergeCell ref="BE341:BF341"/>
    <mergeCell ref="BG341:BH341"/>
    <mergeCell ref="BI341:BJ341"/>
    <mergeCell ref="BK341:BL341"/>
    <mergeCell ref="BN341:BO341"/>
    <mergeCell ref="H342:T342"/>
    <mergeCell ref="U342:V342"/>
    <mergeCell ref="W342:X342"/>
    <mergeCell ref="Y342:Z342"/>
    <mergeCell ref="AA342:AB342"/>
    <mergeCell ref="AC342:AD342"/>
    <mergeCell ref="AE342:AF342"/>
    <mergeCell ref="AG342:AH342"/>
    <mergeCell ref="AI342:AJ342"/>
    <mergeCell ref="AK342:AL342"/>
    <mergeCell ref="AM342:AN342"/>
    <mergeCell ref="AO342:AP342"/>
    <mergeCell ref="AQ342:AR342"/>
    <mergeCell ref="AS342:AT342"/>
    <mergeCell ref="AU342:AV342"/>
    <mergeCell ref="AW342:AX342"/>
    <mergeCell ref="AY342:AZ342"/>
    <mergeCell ref="BA342:BB342"/>
    <mergeCell ref="BC342:BD342"/>
    <mergeCell ref="BE342:BF342"/>
    <mergeCell ref="BG342:BH342"/>
    <mergeCell ref="BI342:BJ342"/>
    <mergeCell ref="BK342:BL342"/>
    <mergeCell ref="BN342:BO342"/>
    <mergeCell ref="H343:T343"/>
    <mergeCell ref="U343:V343"/>
    <mergeCell ref="W343:X343"/>
    <mergeCell ref="Y343:Z343"/>
    <mergeCell ref="AA343:AB343"/>
    <mergeCell ref="AC343:AD343"/>
    <mergeCell ref="AE343:AF343"/>
    <mergeCell ref="AG343:AH343"/>
    <mergeCell ref="AI343:AJ343"/>
    <mergeCell ref="AK343:AL343"/>
    <mergeCell ref="AM343:AN343"/>
    <mergeCell ref="AO343:AP343"/>
    <mergeCell ref="AQ343:AR343"/>
    <mergeCell ref="AS343:AT343"/>
    <mergeCell ref="AU343:AV343"/>
    <mergeCell ref="AW343:AX343"/>
    <mergeCell ref="AY343:AZ343"/>
    <mergeCell ref="BA343:BB343"/>
    <mergeCell ref="BC343:BD343"/>
    <mergeCell ref="BE343:BF343"/>
    <mergeCell ref="BG343:BH343"/>
    <mergeCell ref="BI343:BJ343"/>
    <mergeCell ref="BK343:BL343"/>
    <mergeCell ref="BN343:BO343"/>
    <mergeCell ref="H344:T344"/>
    <mergeCell ref="U344:V344"/>
    <mergeCell ref="W344:X344"/>
    <mergeCell ref="Y344:Z344"/>
    <mergeCell ref="AA344:AB344"/>
    <mergeCell ref="AC344:AD344"/>
    <mergeCell ref="BK344:BL344"/>
    <mergeCell ref="BN344:BO344"/>
    <mergeCell ref="AQ344:AR344"/>
    <mergeCell ref="AS344:AT344"/>
    <mergeCell ref="AU344:AV344"/>
    <mergeCell ref="AW344:AX344"/>
    <mergeCell ref="AY344:AZ344"/>
    <mergeCell ref="BA344:BB344"/>
    <mergeCell ref="BC344:BD344"/>
    <mergeCell ref="BE344:BF344"/>
    <mergeCell ref="BG344:BH344"/>
    <mergeCell ref="BI344:BJ344"/>
    <mergeCell ref="AE344:AF344"/>
    <mergeCell ref="AG344:AH344"/>
    <mergeCell ref="AI344:AJ344"/>
    <mergeCell ref="AK344:AL344"/>
    <mergeCell ref="AM344:AN344"/>
    <mergeCell ref="AO344:AP344"/>
    <mergeCell ref="BK345:BL345"/>
    <mergeCell ref="BN345:BO345"/>
    <mergeCell ref="AY345:AZ345"/>
    <mergeCell ref="BA345:BB345"/>
    <mergeCell ref="BC345:BD345"/>
    <mergeCell ref="BE345:BF345"/>
    <mergeCell ref="BI345:BJ345"/>
    <mergeCell ref="AA345:AB345"/>
    <mergeCell ref="AT347:BA347"/>
    <mergeCell ref="BG345:BH345"/>
    <mergeCell ref="AQ345:AR345"/>
    <mergeCell ref="AS345:AT345"/>
    <mergeCell ref="AU345:AV345"/>
    <mergeCell ref="AW345:AX345"/>
    <mergeCell ref="AC345:AD345"/>
    <mergeCell ref="AE345:AF345"/>
    <mergeCell ref="AG345:AH345"/>
    <mergeCell ref="AP347:AS347"/>
    <mergeCell ref="O30:P30"/>
    <mergeCell ref="Q34:R34"/>
    <mergeCell ref="L350:X350"/>
    <mergeCell ref="R347:AK347"/>
    <mergeCell ref="AI345:AJ345"/>
    <mergeCell ref="AL347:AO347"/>
    <mergeCell ref="AK345:AL345"/>
    <mergeCell ref="AM345:AN345"/>
    <mergeCell ref="AO345:AP345"/>
    <mergeCell ref="BD38:BE39"/>
    <mergeCell ref="H345:T345"/>
    <mergeCell ref="U345:V345"/>
    <mergeCell ref="W345:X345"/>
    <mergeCell ref="Y345:Z345"/>
    <mergeCell ref="AM350:BI350"/>
    <mergeCell ref="R348:AK348"/>
    <mergeCell ref="AL348:AO348"/>
    <mergeCell ref="AP348:AS348"/>
    <mergeCell ref="AT348:BA348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355"/>
  <sheetViews>
    <sheetView zoomScale="75" zoomScaleNormal="75" zoomScalePageLayoutView="0" workbookViewId="0" topLeftCell="A42">
      <selection activeCell="T33" sqref="T33"/>
    </sheetView>
  </sheetViews>
  <sheetFormatPr defaultColWidth="10.75390625" defaultRowHeight="12.75"/>
  <cols>
    <col min="1" max="1" width="4.75390625" style="1" customWidth="1"/>
    <col min="2" max="2" width="5.25390625" style="1" customWidth="1"/>
    <col min="3" max="20" width="3.375" style="1" customWidth="1"/>
    <col min="21" max="21" width="4.375" style="1" customWidth="1"/>
    <col min="22" max="22" width="3.25390625" style="1" customWidth="1"/>
    <col min="23" max="23" width="4.375" style="1" customWidth="1"/>
    <col min="24" max="24" width="4.25390625" style="1" customWidth="1"/>
    <col min="25" max="25" width="4.125" style="1" customWidth="1"/>
    <col min="26" max="28" width="3.75390625" style="1" customWidth="1"/>
    <col min="29" max="29" width="3.375" style="1" customWidth="1"/>
    <col min="30" max="31" width="3.875" style="1" customWidth="1"/>
    <col min="32" max="32" width="3.375" style="1" customWidth="1"/>
    <col min="33" max="35" width="4.25390625" style="1" customWidth="1"/>
    <col min="36" max="54" width="3.375" style="1" customWidth="1"/>
    <col min="55" max="55" width="3.00390625" style="1" customWidth="1"/>
    <col min="56" max="56" width="3.875" style="1" customWidth="1"/>
    <col min="57" max="57" width="4.00390625" style="1" customWidth="1"/>
    <col min="58" max="58" width="5.875" style="1" customWidth="1"/>
    <col min="59" max="59" width="3.00390625" style="1" customWidth="1"/>
    <col min="60" max="60" width="3.125" style="1" customWidth="1"/>
    <col min="61" max="61" width="2.25390625" style="1" customWidth="1"/>
    <col min="62" max="62" width="3.125" style="1" customWidth="1"/>
    <col min="63" max="63" width="2.75390625" style="1" customWidth="1"/>
    <col min="64" max="64" width="5.125" style="1" customWidth="1"/>
    <col min="65" max="65" width="6.125" style="1" customWidth="1"/>
    <col min="66" max="66" width="1.75390625" style="1" customWidth="1"/>
    <col min="67" max="67" width="3.75390625" style="1" customWidth="1"/>
    <col min="68" max="68" width="4.25390625" style="1" customWidth="1"/>
    <col min="69" max="69" width="5.00390625" style="1" customWidth="1"/>
    <col min="70" max="70" width="4.25390625" style="1" customWidth="1"/>
    <col min="71" max="71" width="5.125" style="1" customWidth="1"/>
    <col min="72" max="72" width="5.00390625" style="1" customWidth="1"/>
    <col min="73" max="73" width="5.25390625" style="1" customWidth="1"/>
    <col min="74" max="74" width="6.625" style="1" customWidth="1"/>
    <col min="75" max="16384" width="10.75390625" style="1" customWidth="1"/>
  </cols>
  <sheetData>
    <row r="1" spans="43:57" ht="17.25" customHeight="1">
      <c r="AQ1" s="1787"/>
      <c r="AR1" s="1787"/>
      <c r="AS1" s="1787"/>
      <c r="AT1" s="1787"/>
      <c r="AU1" s="1787"/>
      <c r="AV1" s="1787"/>
      <c r="AW1" s="1787"/>
      <c r="AX1" s="1787"/>
      <c r="AY1" s="1787"/>
      <c r="AZ1" s="1787"/>
      <c r="BA1" s="1787"/>
      <c r="BB1" s="1787"/>
      <c r="BC1" s="1787"/>
      <c r="BD1" s="1787"/>
      <c r="BE1" s="1787"/>
    </row>
    <row r="2" spans="2:57" ht="15.75">
      <c r="B2" s="1724" t="s">
        <v>1</v>
      </c>
      <c r="C2" s="1784"/>
      <c r="D2" s="1784"/>
      <c r="E2" s="1784"/>
      <c r="F2" s="1784"/>
      <c r="G2" s="1784"/>
      <c r="H2" s="1784"/>
      <c r="I2" s="1784"/>
      <c r="J2" s="1784"/>
      <c r="K2" s="1784"/>
      <c r="L2" s="1784"/>
      <c r="M2" s="178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</row>
    <row r="3" spans="2:61" ht="18" customHeight="1">
      <c r="B3" s="1788" t="s">
        <v>2</v>
      </c>
      <c r="C3" s="1788"/>
      <c r="D3" s="1788"/>
      <c r="E3" s="1788"/>
      <c r="F3" s="1788"/>
      <c r="G3" s="1788"/>
      <c r="H3" s="1788"/>
      <c r="I3" s="1788"/>
      <c r="J3" s="1788"/>
      <c r="K3" s="1788"/>
      <c r="L3" s="1788"/>
      <c r="M3" s="1788"/>
      <c r="N3" s="3"/>
      <c r="O3" s="3"/>
      <c r="P3" s="3"/>
      <c r="Q3" s="1789" t="s">
        <v>3</v>
      </c>
      <c r="R3" s="1789"/>
      <c r="S3" s="1789"/>
      <c r="T3" s="1789"/>
      <c r="U3" s="1789"/>
      <c r="V3" s="1789"/>
      <c r="W3" s="1789"/>
      <c r="X3" s="1789"/>
      <c r="Y3" s="1789"/>
      <c r="Z3" s="1789"/>
      <c r="AA3" s="1789"/>
      <c r="AB3" s="1789"/>
      <c r="AC3" s="1789"/>
      <c r="AD3" s="1789"/>
      <c r="AE3" s="1789"/>
      <c r="AF3" s="1789"/>
      <c r="AG3" s="1789"/>
      <c r="AH3" s="1789"/>
      <c r="AI3" s="1789"/>
      <c r="AJ3" s="1789"/>
      <c r="AK3" s="1789"/>
      <c r="AL3" s="1789"/>
      <c r="AM3" s="1789"/>
      <c r="AN3" s="1789"/>
      <c r="AO3" s="1789"/>
      <c r="AP3" s="1789"/>
      <c r="AQ3" s="1789"/>
      <c r="AR3" s="1789"/>
      <c r="AS3" s="1789"/>
      <c r="AT3" s="1789"/>
      <c r="AU3" s="1789"/>
      <c r="AV3" s="1789"/>
      <c r="AW3" s="1789"/>
      <c r="AX3" s="1789"/>
      <c r="AY3" s="1789"/>
      <c r="AZ3" s="1789"/>
      <c r="BA3" s="1789"/>
      <c r="BB3" s="1789"/>
      <c r="BC3" s="1789"/>
      <c r="BD3" s="1789"/>
      <c r="BE3" s="1789"/>
      <c r="BF3" s="4"/>
      <c r="BG3" s="4"/>
      <c r="BH3" s="3"/>
      <c r="BI3" s="3"/>
    </row>
    <row r="4" spans="2:61" ht="12" customHeight="1">
      <c r="B4" s="1788"/>
      <c r="C4" s="1788"/>
      <c r="D4" s="1788"/>
      <c r="E4" s="1788"/>
      <c r="F4" s="1788"/>
      <c r="G4" s="1788"/>
      <c r="H4" s="1788"/>
      <c r="I4" s="1788"/>
      <c r="J4" s="1788"/>
      <c r="K4" s="1788"/>
      <c r="L4" s="1788"/>
      <c r="M4" s="1788"/>
      <c r="N4" s="3"/>
      <c r="O4" s="3"/>
      <c r="P4" s="3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B4" s="7" t="s">
        <v>4</v>
      </c>
      <c r="AC4" s="5"/>
      <c r="AD4" s="5"/>
      <c r="AE4" s="5"/>
      <c r="AF4" s="5"/>
      <c r="AG4" s="5"/>
      <c r="AH4" s="5"/>
      <c r="AI4" s="5"/>
      <c r="AJ4" s="5"/>
      <c r="AK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3"/>
      <c r="BI4" s="3"/>
    </row>
    <row r="5" spans="2:61" ht="18" customHeight="1">
      <c r="B5" s="1784" t="s">
        <v>5</v>
      </c>
      <c r="C5" s="1784"/>
      <c r="D5" s="1784"/>
      <c r="E5" s="1784"/>
      <c r="F5" s="1784"/>
      <c r="G5" s="1784"/>
      <c r="H5" s="1784"/>
      <c r="I5" s="1784"/>
      <c r="J5" s="1784"/>
      <c r="K5" s="1784"/>
      <c r="L5" s="1784"/>
      <c r="M5" s="1784"/>
      <c r="N5" s="5"/>
      <c r="O5" s="5"/>
      <c r="P5" s="5"/>
      <c r="Q5" s="1790" t="s">
        <v>6</v>
      </c>
      <c r="R5" s="1790"/>
      <c r="S5" s="1790"/>
      <c r="T5" s="1790"/>
      <c r="U5" s="1790"/>
      <c r="V5" s="1790"/>
      <c r="W5" s="1790"/>
      <c r="X5" s="1790"/>
      <c r="Y5" s="1790"/>
      <c r="Z5" s="1790"/>
      <c r="AA5" s="1790"/>
      <c r="AB5" s="1790"/>
      <c r="AC5" s="1790"/>
      <c r="AD5" s="1790"/>
      <c r="AE5" s="1790"/>
      <c r="AF5" s="1790"/>
      <c r="AG5" s="1790"/>
      <c r="AH5" s="1790"/>
      <c r="AI5" s="1790"/>
      <c r="AJ5" s="1790"/>
      <c r="AK5" s="1790"/>
      <c r="AL5" s="1790"/>
      <c r="AM5" s="1790"/>
      <c r="AN5" s="1790"/>
      <c r="AO5" s="1790"/>
      <c r="AP5" s="1790"/>
      <c r="AQ5" s="1790"/>
      <c r="AR5" s="1790"/>
      <c r="AS5" s="1790"/>
      <c r="AT5" s="1790"/>
      <c r="AU5" s="1790"/>
      <c r="AV5" s="1790"/>
      <c r="AW5" s="1790"/>
      <c r="AX5" s="1790"/>
      <c r="AY5" s="1790"/>
      <c r="AZ5" s="1790"/>
      <c r="BA5" s="1790"/>
      <c r="BB5" s="1790"/>
      <c r="BC5" s="1790"/>
      <c r="BD5" s="1790"/>
      <c r="BE5" s="1790"/>
      <c r="BF5" s="8"/>
      <c r="BG5" s="8"/>
      <c r="BH5" s="3"/>
      <c r="BI5" s="3"/>
    </row>
    <row r="6" spans="2:61" ht="23.25" customHeight="1">
      <c r="B6" s="1784" t="s">
        <v>158</v>
      </c>
      <c r="C6" s="1784"/>
      <c r="D6" s="1784"/>
      <c r="E6" s="1784"/>
      <c r="F6" s="1784"/>
      <c r="G6" s="1784"/>
      <c r="H6" s="1784"/>
      <c r="I6" s="1784"/>
      <c r="J6" s="1784"/>
      <c r="K6" s="1784"/>
      <c r="L6" s="1784"/>
      <c r="M6" s="1784"/>
      <c r="N6" s="3"/>
      <c r="O6" s="3"/>
      <c r="P6" s="3"/>
      <c r="Q6" s="1785" t="s">
        <v>159</v>
      </c>
      <c r="R6" s="1785"/>
      <c r="S6" s="1785"/>
      <c r="T6" s="1785"/>
      <c r="U6" s="1785"/>
      <c r="V6" s="1785"/>
      <c r="W6" s="1785"/>
      <c r="X6" s="1785"/>
      <c r="Y6" s="1785"/>
      <c r="Z6" s="1785"/>
      <c r="AA6" s="1785"/>
      <c r="AB6" s="1785"/>
      <c r="AC6" s="1785"/>
      <c r="AD6" s="1785"/>
      <c r="AE6" s="1785"/>
      <c r="AF6" s="1785"/>
      <c r="AG6" s="1785"/>
      <c r="AH6" s="1785"/>
      <c r="AI6" s="1785"/>
      <c r="AJ6" s="1785"/>
      <c r="AK6" s="1785"/>
      <c r="AL6" s="1785"/>
      <c r="AM6" s="1785"/>
      <c r="AN6" s="1785"/>
      <c r="AO6" s="1785"/>
      <c r="AP6" s="1785"/>
      <c r="AQ6" s="1785"/>
      <c r="AR6" s="1785"/>
      <c r="AS6" s="1785"/>
      <c r="AT6" s="1785"/>
      <c r="AU6" s="1785"/>
      <c r="AV6" s="1785"/>
      <c r="AW6" s="1785"/>
      <c r="AX6" s="1785"/>
      <c r="AY6" s="1785"/>
      <c r="AZ6" s="1785"/>
      <c r="BA6" s="1785"/>
      <c r="BB6" s="1785"/>
      <c r="BC6" s="1785"/>
      <c r="BD6" s="1785"/>
      <c r="BE6" s="1785"/>
      <c r="BF6" s="2"/>
      <c r="BG6" s="2"/>
      <c r="BH6" s="3"/>
      <c r="BI6" s="3"/>
    </row>
    <row r="7" spans="2:61" ht="13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P7" s="3"/>
      <c r="Q7" s="10"/>
      <c r="R7" s="10"/>
      <c r="S7" s="10"/>
      <c r="T7" s="10"/>
      <c r="U7" s="317"/>
      <c r="V7" s="11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423" t="s">
        <v>7</v>
      </c>
      <c r="AI7" s="1423"/>
      <c r="AJ7" s="1423"/>
      <c r="AK7" s="1423"/>
      <c r="AL7" s="1423"/>
      <c r="AM7" s="1423"/>
      <c r="AN7" s="1423"/>
      <c r="AO7" s="1423"/>
      <c r="AP7" s="1423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13"/>
      <c r="BB7" s="13"/>
      <c r="BC7" s="14"/>
      <c r="BD7" s="15"/>
      <c r="BE7" s="15"/>
      <c r="BF7" s="15"/>
      <c r="BG7" s="15"/>
      <c r="BH7" s="3"/>
      <c r="BI7" s="3"/>
    </row>
    <row r="8" spans="2:61" ht="24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3"/>
      <c r="O8" s="3"/>
      <c r="P8" s="3"/>
      <c r="Q8" s="1786" t="s">
        <v>160</v>
      </c>
      <c r="R8" s="1786"/>
      <c r="S8" s="1786"/>
      <c r="T8" s="1786"/>
      <c r="U8" s="1786"/>
      <c r="V8" s="1786"/>
      <c r="W8" s="1786"/>
      <c r="X8" s="1786"/>
      <c r="Y8" s="1786"/>
      <c r="Z8" s="1786"/>
      <c r="AA8" s="1786"/>
      <c r="AB8" s="1786"/>
      <c r="AC8" s="1786"/>
      <c r="AD8" s="1786"/>
      <c r="AE8" s="1786"/>
      <c r="AF8" s="1786"/>
      <c r="AG8" s="1786"/>
      <c r="AH8" s="1786"/>
      <c r="AI8" s="1786"/>
      <c r="AJ8" s="1786"/>
      <c r="AK8" s="1786"/>
      <c r="AL8" s="1786"/>
      <c r="AM8" s="1786"/>
      <c r="AN8" s="1786"/>
      <c r="AO8" s="1786"/>
      <c r="AP8" s="1786"/>
      <c r="AQ8" s="1786"/>
      <c r="AR8" s="1786"/>
      <c r="AS8" s="1786"/>
      <c r="AT8" s="1786"/>
      <c r="AU8" s="1786"/>
      <c r="AV8" s="1786"/>
      <c r="AW8" s="1786"/>
      <c r="AX8" s="1786"/>
      <c r="AY8" s="1786"/>
      <c r="AZ8" s="1786"/>
      <c r="BA8" s="1786"/>
      <c r="BB8" s="1786"/>
      <c r="BC8" s="1786"/>
      <c r="BD8" s="1786"/>
      <c r="BE8" s="1786"/>
      <c r="BF8" s="15"/>
      <c r="BG8" s="15"/>
      <c r="BH8" s="3"/>
      <c r="BI8" s="3"/>
    </row>
    <row r="9" spans="2:61" ht="12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3"/>
      <c r="O9" s="3"/>
      <c r="P9" s="3"/>
      <c r="Q9" s="10"/>
      <c r="R9" s="10"/>
      <c r="S9" s="10"/>
      <c r="T9" s="10"/>
      <c r="U9" s="317"/>
      <c r="V9" s="11"/>
      <c r="W9" s="11"/>
      <c r="X9" s="12"/>
      <c r="Y9" s="12"/>
      <c r="Z9" s="12"/>
      <c r="AA9" s="12"/>
      <c r="AB9" s="12"/>
      <c r="AC9" s="12"/>
      <c r="AD9" s="12"/>
      <c r="AE9" s="1423" t="s">
        <v>8</v>
      </c>
      <c r="AF9" s="1423"/>
      <c r="AG9" s="1423"/>
      <c r="AH9" s="1423"/>
      <c r="AI9" s="1423"/>
      <c r="AJ9" s="1423"/>
      <c r="AK9" s="1423"/>
      <c r="AL9" s="1423"/>
      <c r="AM9" s="1423"/>
      <c r="AN9" s="1423"/>
      <c r="AO9" s="1423"/>
      <c r="AP9" s="1423"/>
      <c r="AQ9" s="1423"/>
      <c r="AR9" s="1423"/>
      <c r="AS9" s="1423"/>
      <c r="AT9" s="1423"/>
      <c r="AU9" s="317"/>
      <c r="AV9" s="317"/>
      <c r="AW9" s="317"/>
      <c r="AX9" s="317"/>
      <c r="AY9" s="317"/>
      <c r="AZ9" s="317"/>
      <c r="BA9" s="13"/>
      <c r="BB9" s="13"/>
      <c r="BC9" s="14"/>
      <c r="BD9" s="14"/>
      <c r="BE9" s="14"/>
      <c r="BF9" s="15"/>
      <c r="BG9" s="15"/>
      <c r="BH9" s="3"/>
      <c r="BI9" s="3"/>
    </row>
    <row r="10" spans="2:61" ht="18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3"/>
      <c r="O10" s="3"/>
      <c r="P10" s="3"/>
      <c r="Q10" s="1727" t="s">
        <v>208</v>
      </c>
      <c r="R10" s="1727"/>
      <c r="S10" s="1727"/>
      <c r="T10" s="1727"/>
      <c r="U10" s="1727"/>
      <c r="V10" s="1727"/>
      <c r="W10" s="1727"/>
      <c r="X10" s="1727"/>
      <c r="Y10" s="1727"/>
      <c r="Z10" s="1727"/>
      <c r="AA10" s="1727"/>
      <c r="AB10" s="1727"/>
      <c r="AC10" s="1727"/>
      <c r="AD10" s="1727"/>
      <c r="AE10" s="1727"/>
      <c r="AF10" s="1727"/>
      <c r="AG10" s="1727"/>
      <c r="AH10" s="1727"/>
      <c r="AI10" s="1727"/>
      <c r="AJ10" s="1727"/>
      <c r="AK10" s="1727"/>
      <c r="AL10" s="1727"/>
      <c r="AM10" s="1727"/>
      <c r="AN10" s="1727"/>
      <c r="AO10" s="1727"/>
      <c r="AP10" s="1727"/>
      <c r="AQ10" s="1727"/>
      <c r="AR10" s="1727"/>
      <c r="AS10" s="1727"/>
      <c r="AT10" s="1727"/>
      <c r="AU10" s="1727"/>
      <c r="AV10" s="1727"/>
      <c r="AW10" s="1727"/>
      <c r="AX10" s="1727"/>
      <c r="AY10" s="1727"/>
      <c r="AZ10" s="1727"/>
      <c r="BA10" s="1727"/>
      <c r="BB10" s="1727"/>
      <c r="BC10" s="1727"/>
      <c r="BD10" s="1727"/>
      <c r="BE10" s="1727"/>
      <c r="BF10" s="2"/>
      <c r="BG10" s="2"/>
      <c r="BH10" s="3"/>
      <c r="BI10" s="3"/>
    </row>
    <row r="11" spans="2:61" ht="18" customHeight="1" thickBo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"/>
      <c r="O11" s="3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3"/>
      <c r="BI11" s="3"/>
    </row>
    <row r="12" spans="1:64" ht="15.75" customHeight="1" thickBot="1">
      <c r="A12" s="1782" t="s">
        <v>9</v>
      </c>
      <c r="B12" s="1782"/>
      <c r="C12" s="1781">
        <v>13</v>
      </c>
      <c r="D12" s="1781"/>
      <c r="E12" s="1781"/>
      <c r="F12" s="1781"/>
      <c r="G12" s="1781"/>
      <c r="H12" s="1781"/>
      <c r="I12" s="1781"/>
      <c r="J12" s="1781"/>
      <c r="K12" s="1781"/>
      <c r="L12" s="1781">
        <v>14</v>
      </c>
      <c r="M12" s="1781"/>
      <c r="N12" s="1781"/>
      <c r="O12" s="1781"/>
      <c r="P12" s="1781"/>
      <c r="Q12" s="1781"/>
      <c r="R12" s="1781"/>
      <c r="S12" s="1781"/>
      <c r="T12" s="1781"/>
      <c r="U12" s="1781"/>
      <c r="V12" s="1781"/>
      <c r="W12" s="1781"/>
      <c r="X12" s="1781"/>
      <c r="Y12" s="1781">
        <v>15</v>
      </c>
      <c r="Z12" s="1781"/>
      <c r="AA12" s="1781"/>
      <c r="AB12" s="1781"/>
      <c r="AC12" s="1781"/>
      <c r="AD12" s="1781"/>
      <c r="AE12" s="1781"/>
      <c r="AF12" s="1781"/>
      <c r="AG12" s="1781"/>
      <c r="AH12" s="1781">
        <v>16</v>
      </c>
      <c r="AI12" s="1781"/>
      <c r="AJ12" s="1781"/>
      <c r="AK12" s="1781"/>
      <c r="AL12" s="1781"/>
      <c r="AM12" s="1781"/>
      <c r="AN12" s="1781"/>
      <c r="AO12" s="1781"/>
      <c r="AP12" s="1781"/>
      <c r="AQ12" s="1781"/>
      <c r="AR12" s="1781"/>
      <c r="AS12" s="1781"/>
      <c r="AT12" s="1781"/>
      <c r="AU12" s="1781"/>
      <c r="AV12" s="1781"/>
      <c r="AW12" s="1781"/>
      <c r="AX12" s="1781"/>
      <c r="AY12" s="1781"/>
      <c r="AZ12" s="1781"/>
      <c r="BA12" s="1781"/>
      <c r="BB12" s="1781"/>
      <c r="BH12" s="16"/>
      <c r="BI12" s="17"/>
      <c r="BJ12" s="17"/>
      <c r="BK12" s="17"/>
      <c r="BL12" s="17"/>
    </row>
    <row r="13" spans="1:63" ht="20.25" customHeight="1" thickBot="1">
      <c r="A13" s="1782" t="s">
        <v>14</v>
      </c>
      <c r="B13" s="1782"/>
      <c r="C13" s="18">
        <v>1</v>
      </c>
      <c r="D13" s="18">
        <v>2</v>
      </c>
      <c r="E13" s="18">
        <v>3</v>
      </c>
      <c r="F13" s="18">
        <v>4</v>
      </c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18">
        <v>11</v>
      </c>
      <c r="N13" s="18">
        <v>12</v>
      </c>
      <c r="O13" s="18">
        <v>13</v>
      </c>
      <c r="P13" s="18">
        <v>14</v>
      </c>
      <c r="Q13" s="18">
        <v>15</v>
      </c>
      <c r="R13" s="18">
        <v>16</v>
      </c>
      <c r="S13" s="18">
        <v>17</v>
      </c>
      <c r="T13" s="18">
        <v>18</v>
      </c>
      <c r="U13" s="18">
        <v>19</v>
      </c>
      <c r="V13" s="18">
        <v>20</v>
      </c>
      <c r="W13" s="18">
        <v>21</v>
      </c>
      <c r="X13" s="18">
        <v>22</v>
      </c>
      <c r="Y13" s="18">
        <v>23</v>
      </c>
      <c r="Z13" s="18">
        <v>24</v>
      </c>
      <c r="AA13" s="18">
        <v>25</v>
      </c>
      <c r="AB13" s="18">
        <v>26</v>
      </c>
      <c r="AC13" s="18">
        <v>27</v>
      </c>
      <c r="AD13" s="18">
        <v>28</v>
      </c>
      <c r="AE13" s="18">
        <v>29</v>
      </c>
      <c r="AF13" s="18">
        <v>30</v>
      </c>
      <c r="AG13" s="18">
        <v>31</v>
      </c>
      <c r="AH13" s="18">
        <v>32</v>
      </c>
      <c r="AI13" s="18">
        <v>33</v>
      </c>
      <c r="AJ13" s="18">
        <v>34</v>
      </c>
      <c r="AK13" s="18">
        <v>35</v>
      </c>
      <c r="AL13" s="18">
        <v>36</v>
      </c>
      <c r="AM13" s="18">
        <v>37</v>
      </c>
      <c r="AN13" s="18">
        <v>38</v>
      </c>
      <c r="AO13" s="18">
        <v>39</v>
      </c>
      <c r="AP13" s="18">
        <v>40</v>
      </c>
      <c r="AQ13" s="18">
        <v>41</v>
      </c>
      <c r="AR13" s="18">
        <v>42</v>
      </c>
      <c r="AS13" s="18">
        <v>43</v>
      </c>
      <c r="AT13" s="18">
        <v>44</v>
      </c>
      <c r="AU13" s="18">
        <v>45</v>
      </c>
      <c r="AV13" s="18">
        <v>46</v>
      </c>
      <c r="AW13" s="18">
        <v>47</v>
      </c>
      <c r="AX13" s="18">
        <v>48</v>
      </c>
      <c r="AY13" s="18">
        <v>49</v>
      </c>
      <c r="AZ13" s="18">
        <v>50</v>
      </c>
      <c r="BA13" s="18">
        <v>51</v>
      </c>
      <c r="BB13" s="18">
        <v>52</v>
      </c>
      <c r="BH13" s="17"/>
      <c r="BI13" s="17"/>
      <c r="BJ13" s="17"/>
      <c r="BK13" s="17"/>
    </row>
    <row r="14" spans="1:64" ht="18" customHeight="1" thickBot="1">
      <c r="A14" s="19" t="s">
        <v>15</v>
      </c>
      <c r="B14" s="20">
        <v>4</v>
      </c>
      <c r="C14" s="352" t="s">
        <v>161</v>
      </c>
      <c r="D14" s="353" t="s">
        <v>161</v>
      </c>
      <c r="E14" s="353" t="s">
        <v>161</v>
      </c>
      <c r="F14" s="353" t="s">
        <v>161</v>
      </c>
      <c r="G14" s="353" t="s">
        <v>161</v>
      </c>
      <c r="H14" s="353" t="s">
        <v>161</v>
      </c>
      <c r="I14" s="353" t="s">
        <v>161</v>
      </c>
      <c r="J14" s="353" t="s">
        <v>161</v>
      </c>
      <c r="K14" s="354" t="s">
        <v>162</v>
      </c>
      <c r="L14" s="352" t="s">
        <v>161</v>
      </c>
      <c r="M14" s="353" t="s">
        <v>161</v>
      </c>
      <c r="N14" s="353" t="s">
        <v>161</v>
      </c>
      <c r="O14" s="353" t="s">
        <v>161</v>
      </c>
      <c r="P14" s="353" t="s">
        <v>161</v>
      </c>
      <c r="Q14" s="353" t="s">
        <v>161</v>
      </c>
      <c r="R14" s="353" t="s">
        <v>161</v>
      </c>
      <c r="S14" s="353" t="s">
        <v>161</v>
      </c>
      <c r="T14" s="353" t="s">
        <v>162</v>
      </c>
      <c r="U14" s="355" t="s">
        <v>163</v>
      </c>
      <c r="V14" s="353" t="s">
        <v>163</v>
      </c>
      <c r="W14" s="356" t="s">
        <v>164</v>
      </c>
      <c r="X14" s="357" t="s">
        <v>164</v>
      </c>
      <c r="Y14" s="358" t="s">
        <v>181</v>
      </c>
      <c r="Z14" s="359" t="s">
        <v>181</v>
      </c>
      <c r="AA14" s="359" t="s">
        <v>181</v>
      </c>
      <c r="AB14" s="359" t="s">
        <v>161</v>
      </c>
      <c r="AC14" s="359" t="s">
        <v>161</v>
      </c>
      <c r="AD14" s="359" t="s">
        <v>161</v>
      </c>
      <c r="AE14" s="359" t="s">
        <v>161</v>
      </c>
      <c r="AF14" s="359" t="s">
        <v>161</v>
      </c>
      <c r="AG14" s="360" t="s">
        <v>161</v>
      </c>
      <c r="AH14" s="361" t="s">
        <v>161</v>
      </c>
      <c r="AI14" s="362" t="s">
        <v>161</v>
      </c>
      <c r="AJ14" s="359" t="s">
        <v>163</v>
      </c>
      <c r="AK14" s="363" t="s">
        <v>163</v>
      </c>
      <c r="AL14" s="363" t="s">
        <v>182</v>
      </c>
      <c r="AM14" s="363" t="s">
        <v>182</v>
      </c>
      <c r="AN14" s="363" t="s">
        <v>182</v>
      </c>
      <c r="AO14" s="363" t="s">
        <v>182</v>
      </c>
      <c r="AP14" s="363" t="s">
        <v>182</v>
      </c>
      <c r="AQ14" s="363" t="s">
        <v>183</v>
      </c>
      <c r="AR14" s="364" t="s">
        <v>183</v>
      </c>
      <c r="AS14" s="365"/>
      <c r="AT14" s="366"/>
      <c r="AU14" s="363"/>
      <c r="AV14" s="363"/>
      <c r="AW14" s="363"/>
      <c r="AX14" s="363"/>
      <c r="AY14" s="363"/>
      <c r="AZ14" s="363"/>
      <c r="BA14" s="363"/>
      <c r="BB14" s="367"/>
      <c r="BH14" s="21"/>
      <c r="BI14" s="17"/>
      <c r="BJ14" s="17"/>
      <c r="BK14" s="17"/>
      <c r="BL14" s="17"/>
    </row>
    <row r="15" spans="1:64" ht="18" customHeight="1" thickBot="1">
      <c r="A15" s="1783" t="s">
        <v>184</v>
      </c>
      <c r="B15" s="1783"/>
      <c r="C15" s="1783"/>
      <c r="D15" s="1783"/>
      <c r="E15" s="1783"/>
      <c r="F15" s="1783"/>
      <c r="G15" s="1783"/>
      <c r="H15" s="1783"/>
      <c r="I15" s="1783"/>
      <c r="J15" s="1783"/>
      <c r="K15" s="1783"/>
      <c r="L15" s="1783"/>
      <c r="M15" s="1783"/>
      <c r="N15" s="1783"/>
      <c r="O15" s="1783"/>
      <c r="P15" s="1783"/>
      <c r="Q15" s="1783"/>
      <c r="R15" s="1783"/>
      <c r="S15" s="1783"/>
      <c r="T15" s="1783"/>
      <c r="U15" s="1783"/>
      <c r="V15" s="1783"/>
      <c r="W15" s="1783"/>
      <c r="X15" s="1783"/>
      <c r="Y15" s="1783"/>
      <c r="Z15" s="1783"/>
      <c r="AA15" s="1783"/>
      <c r="AB15" s="1783"/>
      <c r="AC15" s="1783"/>
      <c r="AD15" s="1783"/>
      <c r="AE15" s="1783"/>
      <c r="AF15" s="1783"/>
      <c r="AG15" s="1783"/>
      <c r="AH15" s="1783"/>
      <c r="AI15" s="1783"/>
      <c r="AJ15" s="1783"/>
      <c r="AK15" s="1783"/>
      <c r="AL15" s="1783"/>
      <c r="AM15" s="1783"/>
      <c r="AN15" s="1783"/>
      <c r="AO15" s="1783"/>
      <c r="AP15" s="1783"/>
      <c r="AQ15" s="1783"/>
      <c r="AR15" s="1783"/>
      <c r="AS15" s="1783"/>
      <c r="AT15" s="1783"/>
      <c r="AU15" s="1783"/>
      <c r="AV15" s="1783"/>
      <c r="AW15" s="1783"/>
      <c r="AX15" s="1783"/>
      <c r="AY15" s="1783"/>
      <c r="AZ15" s="1783"/>
      <c r="BA15" s="1783"/>
      <c r="BB15" s="1783"/>
      <c r="BC15" s="1783"/>
      <c r="BD15" s="1783"/>
      <c r="BE15" s="1783"/>
      <c r="BF15" s="22"/>
      <c r="BG15" s="22"/>
      <c r="BH15" s="22"/>
      <c r="BI15" s="23"/>
      <c r="BJ15" s="23"/>
      <c r="BK15" s="23"/>
      <c r="BL15" s="24"/>
    </row>
    <row r="16" spans="1:64" ht="21.75" customHeight="1" thickBot="1" thickTop="1">
      <c r="A16" s="1764" t="s">
        <v>16</v>
      </c>
      <c r="B16" s="1767" t="s">
        <v>17</v>
      </c>
      <c r="C16" s="1769" t="s">
        <v>18</v>
      </c>
      <c r="D16" s="1770"/>
      <c r="E16" s="1770"/>
      <c r="F16" s="1770"/>
      <c r="G16" s="1770"/>
      <c r="H16" s="1770"/>
      <c r="I16" s="1770"/>
      <c r="J16" s="1770"/>
      <c r="K16" s="1770"/>
      <c r="L16" s="1770"/>
      <c r="M16" s="1770"/>
      <c r="N16" s="1770"/>
      <c r="O16" s="1775" t="s">
        <v>19</v>
      </c>
      <c r="P16" s="1776"/>
      <c r="Q16" s="1776"/>
      <c r="R16" s="1776"/>
      <c r="S16" s="1776"/>
      <c r="T16" s="1777"/>
      <c r="U16" s="1454" t="s">
        <v>20</v>
      </c>
      <c r="V16" s="1455"/>
      <c r="W16" s="1456"/>
      <c r="X16" s="1460" t="s">
        <v>21</v>
      </c>
      <c r="Y16" s="1461"/>
      <c r="Z16" s="1461"/>
      <c r="AA16" s="1461"/>
      <c r="AB16" s="1461"/>
      <c r="AC16" s="1461"/>
      <c r="AD16" s="1461"/>
      <c r="AE16" s="1462"/>
      <c r="AF16" s="1463" t="s">
        <v>22</v>
      </c>
      <c r="AG16" s="1464"/>
      <c r="AH16" s="1464"/>
      <c r="AI16" s="1465"/>
      <c r="AJ16" s="1472" t="s">
        <v>193</v>
      </c>
      <c r="AK16" s="1473"/>
      <c r="AL16" s="1473"/>
      <c r="AM16" s="1473"/>
      <c r="AN16" s="1473"/>
      <c r="AO16" s="1473"/>
      <c r="AP16" s="1473"/>
      <c r="AQ16" s="1473"/>
      <c r="AR16" s="1473"/>
      <c r="AS16" s="1474"/>
      <c r="AT16" s="1495" t="s">
        <v>194</v>
      </c>
      <c r="AU16" s="1496"/>
      <c r="AV16" s="1496"/>
      <c r="AW16" s="1496"/>
      <c r="AX16" s="1496"/>
      <c r="AY16" s="1496"/>
      <c r="AZ16" s="1496"/>
      <c r="BA16" s="1496"/>
      <c r="BB16" s="1496"/>
      <c r="BC16" s="1496"/>
      <c r="BD16" s="1497" t="s">
        <v>25</v>
      </c>
      <c r="BE16" s="1498"/>
      <c r="BF16" s="9"/>
      <c r="BG16" s="9"/>
      <c r="BH16" s="9"/>
      <c r="BI16" s="23"/>
      <c r="BJ16" s="23"/>
      <c r="BK16" s="23"/>
      <c r="BL16" s="24"/>
    </row>
    <row r="17" spans="1:64" ht="18.75" customHeight="1" thickBot="1" thickTop="1">
      <c r="A17" s="1765"/>
      <c r="B17" s="1768"/>
      <c r="C17" s="1771"/>
      <c r="D17" s="1772"/>
      <c r="E17" s="1772"/>
      <c r="F17" s="1772"/>
      <c r="G17" s="1772"/>
      <c r="H17" s="1772"/>
      <c r="I17" s="1772"/>
      <c r="J17" s="1772"/>
      <c r="K17" s="1772"/>
      <c r="L17" s="1772"/>
      <c r="M17" s="1772"/>
      <c r="N17" s="1772"/>
      <c r="O17" s="1778"/>
      <c r="P17" s="1779"/>
      <c r="Q17" s="1779"/>
      <c r="R17" s="1779"/>
      <c r="S17" s="1779"/>
      <c r="T17" s="1780"/>
      <c r="U17" s="1457"/>
      <c r="V17" s="1458"/>
      <c r="W17" s="1459"/>
      <c r="X17" s="1501" t="s">
        <v>26</v>
      </c>
      <c r="Y17" s="1502" t="s">
        <v>27</v>
      </c>
      <c r="Z17" s="1503"/>
      <c r="AA17" s="1503"/>
      <c r="AB17" s="1503"/>
      <c r="AC17" s="1504"/>
      <c r="AD17" s="1505" t="s">
        <v>28</v>
      </c>
      <c r="AE17" s="1451" t="s">
        <v>29</v>
      </c>
      <c r="AF17" s="1466"/>
      <c r="AG17" s="1467"/>
      <c r="AH17" s="1467"/>
      <c r="AI17" s="1468"/>
      <c r="AJ17" s="1508" t="s">
        <v>139</v>
      </c>
      <c r="AK17" s="1509"/>
      <c r="AL17" s="1509"/>
      <c r="AM17" s="1509"/>
      <c r="AN17" s="1510"/>
      <c r="AO17" s="1508" t="s">
        <v>140</v>
      </c>
      <c r="AP17" s="1509"/>
      <c r="AQ17" s="1509"/>
      <c r="AR17" s="1509"/>
      <c r="AS17" s="1510"/>
      <c r="AT17" s="1511" t="s">
        <v>141</v>
      </c>
      <c r="AU17" s="1512"/>
      <c r="AV17" s="1512"/>
      <c r="AW17" s="1512"/>
      <c r="AX17" s="1513"/>
      <c r="AY17" s="1511" t="s">
        <v>142</v>
      </c>
      <c r="AZ17" s="1512"/>
      <c r="BA17" s="1512"/>
      <c r="BB17" s="1512"/>
      <c r="BC17" s="1513"/>
      <c r="BD17" s="1499"/>
      <c r="BE17" s="1500"/>
      <c r="BF17" s="9"/>
      <c r="BG17" s="9"/>
      <c r="BH17" s="9"/>
      <c r="BI17" s="23"/>
      <c r="BJ17" s="23"/>
      <c r="BK17" s="23"/>
      <c r="BL17" s="24"/>
    </row>
    <row r="18" spans="1:64" ht="27" customHeight="1" thickBot="1" thickTop="1">
      <c r="A18" s="1765"/>
      <c r="B18" s="1768"/>
      <c r="C18" s="1771"/>
      <c r="D18" s="1772"/>
      <c r="E18" s="1772"/>
      <c r="F18" s="1772"/>
      <c r="G18" s="1772"/>
      <c r="H18" s="1772"/>
      <c r="I18" s="1772"/>
      <c r="J18" s="1772"/>
      <c r="K18" s="1772"/>
      <c r="L18" s="1772"/>
      <c r="M18" s="1772"/>
      <c r="N18" s="1772"/>
      <c r="O18" s="1446" t="s">
        <v>34</v>
      </c>
      <c r="P18" s="1447"/>
      <c r="Q18" s="1450" t="s">
        <v>35</v>
      </c>
      <c r="R18" s="1451"/>
      <c r="S18" s="1452" t="s">
        <v>36</v>
      </c>
      <c r="T18" s="1452" t="s">
        <v>37</v>
      </c>
      <c r="U18" s="1475" t="s">
        <v>38</v>
      </c>
      <c r="V18" s="1475" t="s">
        <v>39</v>
      </c>
      <c r="W18" s="1477" t="s">
        <v>40</v>
      </c>
      <c r="X18" s="1452"/>
      <c r="Y18" s="1480" t="s">
        <v>41</v>
      </c>
      <c r="Z18" s="1483" t="s">
        <v>42</v>
      </c>
      <c r="AA18" s="1483" t="s">
        <v>43</v>
      </c>
      <c r="AB18" s="1483" t="s">
        <v>44</v>
      </c>
      <c r="AC18" s="1514" t="s">
        <v>45</v>
      </c>
      <c r="AD18" s="1506"/>
      <c r="AE18" s="1447"/>
      <c r="AF18" s="1469"/>
      <c r="AG18" s="1470"/>
      <c r="AH18" s="1470"/>
      <c r="AI18" s="1471"/>
      <c r="AJ18" s="1486" t="s">
        <v>46</v>
      </c>
      <c r="AK18" s="1487"/>
      <c r="AL18" s="1487"/>
      <c r="AM18" s="1487"/>
      <c r="AN18" s="1488"/>
      <c r="AO18" s="1486" t="s">
        <v>46</v>
      </c>
      <c r="AP18" s="1487"/>
      <c r="AQ18" s="1487"/>
      <c r="AR18" s="1487"/>
      <c r="AS18" s="1488"/>
      <c r="AT18" s="1486" t="s">
        <v>46</v>
      </c>
      <c r="AU18" s="1487"/>
      <c r="AV18" s="1487"/>
      <c r="AW18" s="1487"/>
      <c r="AX18" s="1488"/>
      <c r="AY18" s="1486" t="s">
        <v>46</v>
      </c>
      <c r="AZ18" s="1487"/>
      <c r="BA18" s="1487"/>
      <c r="BB18" s="1487"/>
      <c r="BC18" s="1487"/>
      <c r="BD18" s="1499"/>
      <c r="BE18" s="1500"/>
      <c r="BF18" s="9"/>
      <c r="BG18" s="9"/>
      <c r="BH18" s="9"/>
      <c r="BI18" s="23"/>
      <c r="BJ18" s="23"/>
      <c r="BK18" s="23"/>
      <c r="BL18" s="24"/>
    </row>
    <row r="19" spans="1:64" ht="18" customHeight="1" thickTop="1">
      <c r="A19" s="1765"/>
      <c r="B19" s="1768"/>
      <c r="C19" s="1771"/>
      <c r="D19" s="1772"/>
      <c r="E19" s="1772"/>
      <c r="F19" s="1772"/>
      <c r="G19" s="1772"/>
      <c r="H19" s="1772"/>
      <c r="I19" s="1772"/>
      <c r="J19" s="1772"/>
      <c r="K19" s="1772"/>
      <c r="L19" s="1772"/>
      <c r="M19" s="1772"/>
      <c r="N19" s="1772"/>
      <c r="O19" s="1446"/>
      <c r="P19" s="1447"/>
      <c r="Q19" s="1446"/>
      <c r="R19" s="1447"/>
      <c r="S19" s="1452"/>
      <c r="T19" s="1452"/>
      <c r="U19" s="1476"/>
      <c r="V19" s="1476"/>
      <c r="W19" s="1478"/>
      <c r="X19" s="1452"/>
      <c r="Y19" s="1481"/>
      <c r="Z19" s="1484"/>
      <c r="AA19" s="1484"/>
      <c r="AB19" s="1484"/>
      <c r="AC19" s="1515"/>
      <c r="AD19" s="1506"/>
      <c r="AE19" s="1447"/>
      <c r="AF19" s="1804" t="s">
        <v>143</v>
      </c>
      <c r="AG19" s="1805" t="s">
        <v>144</v>
      </c>
      <c r="AH19" s="1806" t="s">
        <v>145</v>
      </c>
      <c r="AI19" s="1807" t="s">
        <v>146</v>
      </c>
      <c r="AJ19" s="1523" t="s">
        <v>26</v>
      </c>
      <c r="AK19" s="1526" t="s">
        <v>51</v>
      </c>
      <c r="AL19" s="1535" t="s">
        <v>52</v>
      </c>
      <c r="AM19" s="1535" t="s">
        <v>53</v>
      </c>
      <c r="AN19" s="1489" t="s">
        <v>54</v>
      </c>
      <c r="AO19" s="1492" t="s">
        <v>26</v>
      </c>
      <c r="AP19" s="1535" t="s">
        <v>51</v>
      </c>
      <c r="AQ19" s="1535" t="s">
        <v>52</v>
      </c>
      <c r="AR19" s="1535" t="s">
        <v>53</v>
      </c>
      <c r="AS19" s="1489" t="s">
        <v>54</v>
      </c>
      <c r="AT19" s="1492" t="s">
        <v>26</v>
      </c>
      <c r="AU19" s="1535" t="s">
        <v>51</v>
      </c>
      <c r="AV19" s="1535" t="s">
        <v>52</v>
      </c>
      <c r="AW19" s="1535" t="s">
        <v>53</v>
      </c>
      <c r="AX19" s="1489" t="s">
        <v>54</v>
      </c>
      <c r="AY19" s="1526" t="s">
        <v>26</v>
      </c>
      <c r="AZ19" s="1535" t="s">
        <v>51</v>
      </c>
      <c r="BA19" s="1535" t="s">
        <v>52</v>
      </c>
      <c r="BB19" s="1535" t="s">
        <v>53</v>
      </c>
      <c r="BC19" s="1538" t="s">
        <v>54</v>
      </c>
      <c r="BD19" s="1499"/>
      <c r="BE19" s="1500"/>
      <c r="BF19" s="9"/>
      <c r="BG19" s="9"/>
      <c r="BH19" s="9"/>
      <c r="BI19" s="23"/>
      <c r="BJ19" s="23"/>
      <c r="BK19" s="23"/>
      <c r="BL19" s="24"/>
    </row>
    <row r="20" spans="1:64" ht="18" customHeight="1">
      <c r="A20" s="1765"/>
      <c r="B20" s="1768"/>
      <c r="C20" s="1771"/>
      <c r="D20" s="1772"/>
      <c r="E20" s="1772"/>
      <c r="F20" s="1772"/>
      <c r="G20" s="1772"/>
      <c r="H20" s="1772"/>
      <c r="I20" s="1772"/>
      <c r="J20" s="1772"/>
      <c r="K20" s="1772"/>
      <c r="L20" s="1772"/>
      <c r="M20" s="1772"/>
      <c r="N20" s="1772"/>
      <c r="O20" s="1446"/>
      <c r="P20" s="1447"/>
      <c r="Q20" s="1446"/>
      <c r="R20" s="1447"/>
      <c r="S20" s="1452"/>
      <c r="T20" s="1452"/>
      <c r="U20" s="1476"/>
      <c r="V20" s="1476"/>
      <c r="W20" s="1478"/>
      <c r="X20" s="1452"/>
      <c r="Y20" s="1481"/>
      <c r="Z20" s="1484"/>
      <c r="AA20" s="1484"/>
      <c r="AB20" s="1484"/>
      <c r="AC20" s="1515"/>
      <c r="AD20" s="1506"/>
      <c r="AE20" s="1447"/>
      <c r="AF20" s="1759"/>
      <c r="AG20" s="1762"/>
      <c r="AH20" s="1753"/>
      <c r="AI20" s="1756"/>
      <c r="AJ20" s="1524"/>
      <c r="AK20" s="1527"/>
      <c r="AL20" s="1536"/>
      <c r="AM20" s="1536"/>
      <c r="AN20" s="1490"/>
      <c r="AO20" s="1493"/>
      <c r="AP20" s="1536"/>
      <c r="AQ20" s="1536"/>
      <c r="AR20" s="1536"/>
      <c r="AS20" s="1490"/>
      <c r="AT20" s="1493"/>
      <c r="AU20" s="1536"/>
      <c r="AV20" s="1536"/>
      <c r="AW20" s="1536"/>
      <c r="AX20" s="1490"/>
      <c r="AY20" s="1527"/>
      <c r="AZ20" s="1536"/>
      <c r="BA20" s="1536"/>
      <c r="BB20" s="1536"/>
      <c r="BC20" s="1539"/>
      <c r="BD20" s="1499"/>
      <c r="BE20" s="1500"/>
      <c r="BF20" s="9"/>
      <c r="BG20" s="9"/>
      <c r="BH20" s="9"/>
      <c r="BI20" s="23"/>
      <c r="BJ20" s="23"/>
      <c r="BK20" s="23"/>
      <c r="BL20" s="24"/>
    </row>
    <row r="21" spans="1:64" ht="33" customHeight="1" thickBot="1">
      <c r="A21" s="1766"/>
      <c r="B21" s="1768"/>
      <c r="C21" s="1773"/>
      <c r="D21" s="1774"/>
      <c r="E21" s="1774"/>
      <c r="F21" s="1774"/>
      <c r="G21" s="1774"/>
      <c r="H21" s="1774"/>
      <c r="I21" s="1774"/>
      <c r="J21" s="1774"/>
      <c r="K21" s="1774"/>
      <c r="L21" s="1774"/>
      <c r="M21" s="1774"/>
      <c r="N21" s="1774"/>
      <c r="O21" s="1448"/>
      <c r="P21" s="1449"/>
      <c r="Q21" s="1448"/>
      <c r="R21" s="1449"/>
      <c r="S21" s="1453"/>
      <c r="T21" s="1453"/>
      <c r="U21" s="1476"/>
      <c r="V21" s="1476"/>
      <c r="W21" s="1479"/>
      <c r="X21" s="1453"/>
      <c r="Y21" s="1482"/>
      <c r="Z21" s="1485"/>
      <c r="AA21" s="1485"/>
      <c r="AB21" s="1485"/>
      <c r="AC21" s="1516"/>
      <c r="AD21" s="1507"/>
      <c r="AE21" s="1449"/>
      <c r="AF21" s="1760"/>
      <c r="AG21" s="1763"/>
      <c r="AH21" s="1754"/>
      <c r="AI21" s="1757"/>
      <c r="AJ21" s="1525"/>
      <c r="AK21" s="1528"/>
      <c r="AL21" s="1537"/>
      <c r="AM21" s="1537"/>
      <c r="AN21" s="1491"/>
      <c r="AO21" s="1494"/>
      <c r="AP21" s="1537"/>
      <c r="AQ21" s="1537"/>
      <c r="AR21" s="1537"/>
      <c r="AS21" s="1491"/>
      <c r="AT21" s="1494"/>
      <c r="AU21" s="1537"/>
      <c r="AV21" s="1537"/>
      <c r="AW21" s="1537"/>
      <c r="AX21" s="1491"/>
      <c r="AY21" s="1528"/>
      <c r="AZ21" s="1537"/>
      <c r="BA21" s="1537"/>
      <c r="BB21" s="1537"/>
      <c r="BC21" s="1540"/>
      <c r="BD21" s="1808"/>
      <c r="BE21" s="1809"/>
      <c r="BF21" s="9"/>
      <c r="BG21" s="9"/>
      <c r="BH21" s="9"/>
      <c r="BI21" s="23"/>
      <c r="BJ21" s="23"/>
      <c r="BK21" s="23"/>
      <c r="BL21" s="24"/>
    </row>
    <row r="22" spans="1:64" s="180" customFormat="1" ht="15.75" customHeight="1" thickTop="1">
      <c r="A22" s="149">
        <v>1</v>
      </c>
      <c r="B22" s="276"/>
      <c r="C22" s="1551" t="s">
        <v>138</v>
      </c>
      <c r="D22" s="1552"/>
      <c r="E22" s="1552"/>
      <c r="F22" s="1552"/>
      <c r="G22" s="1552"/>
      <c r="H22" s="1552"/>
      <c r="I22" s="1552"/>
      <c r="J22" s="1552"/>
      <c r="K22" s="1552"/>
      <c r="L22" s="1552"/>
      <c r="M22" s="1552"/>
      <c r="N22" s="1552"/>
      <c r="O22" s="277">
        <v>14</v>
      </c>
      <c r="P22" s="157"/>
      <c r="Q22" s="278"/>
      <c r="R22" s="279"/>
      <c r="S22" s="280"/>
      <c r="T22" s="281"/>
      <c r="U22" s="136">
        <v>4</v>
      </c>
      <c r="V22" s="142">
        <v>0</v>
      </c>
      <c r="W22" s="139">
        <f aca="true" t="shared" si="0" ref="W22:W29">IF(SUM(U22:V22)=SUM(AF22:AI22),SUM(U22:V22),"Ошибка")</f>
        <v>4</v>
      </c>
      <c r="X22" s="282">
        <f aca="true" t="shared" si="1" ref="X22:X35">W22*36</f>
        <v>144</v>
      </c>
      <c r="Y22" s="163">
        <v>64</v>
      </c>
      <c r="Z22" s="164">
        <v>32</v>
      </c>
      <c r="AA22" s="164">
        <v>16</v>
      </c>
      <c r="AB22" s="164">
        <v>16</v>
      </c>
      <c r="AC22" s="164"/>
      <c r="AD22" s="165">
        <f>X22*0.25</f>
        <v>36</v>
      </c>
      <c r="AE22" s="166">
        <f>X22-Y22-AD22</f>
        <v>44</v>
      </c>
      <c r="AF22" s="334">
        <v>2</v>
      </c>
      <c r="AG22" s="335">
        <v>2</v>
      </c>
      <c r="AH22" s="335"/>
      <c r="AI22" s="336"/>
      <c r="AJ22" s="283">
        <v>4</v>
      </c>
      <c r="AK22" s="168">
        <v>2</v>
      </c>
      <c r="AL22" s="169">
        <v>1</v>
      </c>
      <c r="AM22" s="169">
        <v>1</v>
      </c>
      <c r="AN22" s="170"/>
      <c r="AO22" s="284">
        <v>4</v>
      </c>
      <c r="AP22" s="168">
        <v>2</v>
      </c>
      <c r="AQ22" s="169">
        <v>1</v>
      </c>
      <c r="AR22" s="169">
        <v>1</v>
      </c>
      <c r="AS22" s="170"/>
      <c r="AT22" s="167"/>
      <c r="AU22" s="168"/>
      <c r="AV22" s="169"/>
      <c r="AW22" s="169"/>
      <c r="AX22" s="170"/>
      <c r="AY22" s="167"/>
      <c r="AZ22" s="168"/>
      <c r="BA22" s="169"/>
      <c r="BB22" s="169"/>
      <c r="BC22" s="170"/>
      <c r="BD22" s="174" t="s">
        <v>102</v>
      </c>
      <c r="BE22" s="287"/>
      <c r="BF22" s="176">
        <f>AE22/Y22</f>
        <v>0.6875</v>
      </c>
      <c r="BG22" s="177"/>
      <c r="BH22" s="177"/>
      <c r="BI22" s="178"/>
      <c r="BJ22" s="178"/>
      <c r="BK22" s="178"/>
      <c r="BL22" s="179"/>
    </row>
    <row r="23" spans="1:64" s="180" customFormat="1" ht="15.75" customHeight="1">
      <c r="A23" s="149">
        <v>2</v>
      </c>
      <c r="B23" s="155"/>
      <c r="C23" s="1551" t="s">
        <v>147</v>
      </c>
      <c r="D23" s="1552"/>
      <c r="E23" s="1552"/>
      <c r="F23" s="1552"/>
      <c r="G23" s="1552"/>
      <c r="H23" s="1552"/>
      <c r="I23" s="1552"/>
      <c r="J23" s="1552"/>
      <c r="K23" s="1552"/>
      <c r="L23" s="1552"/>
      <c r="M23" s="1552"/>
      <c r="N23" s="1552"/>
      <c r="O23" s="277"/>
      <c r="P23" s="157"/>
      <c r="Q23" s="158">
        <v>15</v>
      </c>
      <c r="R23" s="159"/>
      <c r="S23" s="288"/>
      <c r="T23" s="289"/>
      <c r="U23" s="137">
        <v>2</v>
      </c>
      <c r="V23" s="143">
        <v>0</v>
      </c>
      <c r="W23" s="140">
        <f t="shared" si="0"/>
        <v>2</v>
      </c>
      <c r="X23" s="162">
        <f t="shared" si="1"/>
        <v>72</v>
      </c>
      <c r="Y23" s="163">
        <v>32</v>
      </c>
      <c r="Z23" s="164">
        <v>16</v>
      </c>
      <c r="AA23" s="164">
        <f>AL23*8+AQ23*8+AV23*8+BA23*8</f>
        <v>0</v>
      </c>
      <c r="AB23" s="164">
        <v>16</v>
      </c>
      <c r="AC23" s="164">
        <v>8</v>
      </c>
      <c r="AD23" s="165">
        <f aca="true" t="shared" si="2" ref="AD23:AD32">X23*0.25</f>
        <v>18</v>
      </c>
      <c r="AE23" s="166">
        <f aca="true" t="shared" si="3" ref="AE23:AE32">X23-Y23-AD23</f>
        <v>22</v>
      </c>
      <c r="AF23" s="334"/>
      <c r="AG23" s="338"/>
      <c r="AH23" s="338">
        <v>2</v>
      </c>
      <c r="AI23" s="339"/>
      <c r="AJ23" s="167"/>
      <c r="AK23" s="168"/>
      <c r="AL23" s="346"/>
      <c r="AM23" s="169"/>
      <c r="AN23" s="170"/>
      <c r="AO23" s="167"/>
      <c r="AP23" s="168"/>
      <c r="AQ23" s="169"/>
      <c r="AR23" s="169"/>
      <c r="AS23" s="170"/>
      <c r="AT23" s="167">
        <v>4</v>
      </c>
      <c r="AU23" s="168">
        <v>2</v>
      </c>
      <c r="AV23" s="169"/>
      <c r="AW23" s="169">
        <v>2</v>
      </c>
      <c r="AX23" s="170"/>
      <c r="AY23" s="167"/>
      <c r="AZ23" s="169"/>
      <c r="BA23" s="169"/>
      <c r="BB23" s="169"/>
      <c r="BC23" s="170"/>
      <c r="BD23" s="174" t="s">
        <v>102</v>
      </c>
      <c r="BE23" s="175"/>
      <c r="BF23" s="176">
        <f aca="true" t="shared" si="4" ref="BF23:BF35">AE23/Y23</f>
        <v>0.6875</v>
      </c>
      <c r="BG23" s="177"/>
      <c r="BH23" s="177"/>
      <c r="BI23" s="178"/>
      <c r="BJ23" s="178"/>
      <c r="BK23" s="178"/>
      <c r="BL23" s="179"/>
    </row>
    <row r="24" spans="1:64" s="180" customFormat="1" ht="13.5" customHeight="1">
      <c r="A24" s="149">
        <v>3</v>
      </c>
      <c r="B24" s="155"/>
      <c r="C24" s="1551" t="s">
        <v>148</v>
      </c>
      <c r="D24" s="1552"/>
      <c r="E24" s="1552"/>
      <c r="F24" s="1552"/>
      <c r="G24" s="1552"/>
      <c r="H24" s="1552"/>
      <c r="I24" s="1552"/>
      <c r="J24" s="1552"/>
      <c r="K24" s="1552"/>
      <c r="L24" s="1552"/>
      <c r="M24" s="1552"/>
      <c r="N24" s="1552"/>
      <c r="O24" s="1644"/>
      <c r="P24" s="1645"/>
      <c r="Q24" s="158" t="s">
        <v>149</v>
      </c>
      <c r="R24" s="159"/>
      <c r="S24" s="160"/>
      <c r="T24" s="161">
        <v>13</v>
      </c>
      <c r="U24" s="138">
        <v>3</v>
      </c>
      <c r="V24" s="144">
        <v>0</v>
      </c>
      <c r="W24" s="140">
        <f t="shared" si="0"/>
        <v>3</v>
      </c>
      <c r="X24" s="162">
        <f t="shared" si="1"/>
        <v>108</v>
      </c>
      <c r="Y24" s="163">
        <v>32</v>
      </c>
      <c r="Z24" s="164">
        <v>24</v>
      </c>
      <c r="AA24" s="164">
        <f>AL24*8+AQ24*8+AV24*8+BA24*8</f>
        <v>0</v>
      </c>
      <c r="AB24" s="164">
        <v>8</v>
      </c>
      <c r="AC24" s="164"/>
      <c r="AD24" s="165">
        <f t="shared" si="2"/>
        <v>27</v>
      </c>
      <c r="AE24" s="166">
        <f t="shared" si="3"/>
        <v>49</v>
      </c>
      <c r="AF24" s="337">
        <v>3</v>
      </c>
      <c r="AG24" s="338"/>
      <c r="AH24" s="338"/>
      <c r="AI24" s="339"/>
      <c r="AJ24" s="167">
        <v>4</v>
      </c>
      <c r="AK24" s="168">
        <v>3</v>
      </c>
      <c r="AL24" s="169"/>
      <c r="AM24" s="169">
        <v>1</v>
      </c>
      <c r="AN24" s="170"/>
      <c r="AO24" s="167"/>
      <c r="AP24" s="171"/>
      <c r="AQ24" s="172"/>
      <c r="AR24" s="172"/>
      <c r="AS24" s="173"/>
      <c r="AT24" s="167"/>
      <c r="AU24" s="171"/>
      <c r="AV24" s="172"/>
      <c r="AW24" s="172"/>
      <c r="AX24" s="173"/>
      <c r="AY24" s="167"/>
      <c r="AZ24" s="169"/>
      <c r="BA24" s="172"/>
      <c r="BB24" s="172"/>
      <c r="BC24" s="173"/>
      <c r="BD24" s="174" t="s">
        <v>192</v>
      </c>
      <c r="BE24" s="175"/>
      <c r="BF24" s="176">
        <f t="shared" si="4"/>
        <v>1.53125</v>
      </c>
      <c r="BG24" s="177"/>
      <c r="BH24" s="177"/>
      <c r="BI24" s="178"/>
      <c r="BJ24" s="178"/>
      <c r="BK24" s="178"/>
      <c r="BL24" s="179"/>
    </row>
    <row r="25" spans="1:64" s="180" customFormat="1" ht="14.25" customHeight="1">
      <c r="A25" s="149">
        <v>4</v>
      </c>
      <c r="B25" s="155"/>
      <c r="C25" s="1553" t="s">
        <v>150</v>
      </c>
      <c r="D25" s="1554"/>
      <c r="E25" s="1554"/>
      <c r="F25" s="1554"/>
      <c r="G25" s="1554"/>
      <c r="H25" s="1554"/>
      <c r="I25" s="1554"/>
      <c r="J25" s="1554"/>
      <c r="K25" s="1554"/>
      <c r="L25" s="1554"/>
      <c r="M25" s="1554"/>
      <c r="N25" s="1554"/>
      <c r="O25" s="156">
        <v>14</v>
      </c>
      <c r="P25" s="157"/>
      <c r="Q25" s="158"/>
      <c r="R25" s="159"/>
      <c r="S25" s="160"/>
      <c r="T25" s="161"/>
      <c r="U25" s="138">
        <v>2</v>
      </c>
      <c r="V25" s="144">
        <v>0</v>
      </c>
      <c r="W25" s="140">
        <f t="shared" si="0"/>
        <v>2</v>
      </c>
      <c r="X25" s="162">
        <f t="shared" si="1"/>
        <v>72</v>
      </c>
      <c r="Y25" s="163">
        <v>32</v>
      </c>
      <c r="Z25" s="164">
        <v>16</v>
      </c>
      <c r="AA25" s="164">
        <v>16</v>
      </c>
      <c r="AB25" s="164"/>
      <c r="AC25" s="164"/>
      <c r="AD25" s="165">
        <f t="shared" si="2"/>
        <v>18</v>
      </c>
      <c r="AE25" s="166">
        <f t="shared" si="3"/>
        <v>22</v>
      </c>
      <c r="AF25" s="337"/>
      <c r="AG25" s="338">
        <v>2</v>
      </c>
      <c r="AH25" s="338"/>
      <c r="AI25" s="339"/>
      <c r="AJ25" s="167"/>
      <c r="AK25" s="168"/>
      <c r="AL25" s="169"/>
      <c r="AM25" s="169"/>
      <c r="AN25" s="170"/>
      <c r="AO25" s="167">
        <v>4</v>
      </c>
      <c r="AP25" s="171">
        <v>2</v>
      </c>
      <c r="AQ25" s="172">
        <v>2</v>
      </c>
      <c r="AR25" s="172"/>
      <c r="AS25" s="173"/>
      <c r="AT25" s="167"/>
      <c r="AU25" s="171"/>
      <c r="AV25" s="172"/>
      <c r="AW25" s="172"/>
      <c r="AX25" s="173"/>
      <c r="AY25" s="167"/>
      <c r="AZ25" s="169"/>
      <c r="BA25" s="172"/>
      <c r="BB25" s="172"/>
      <c r="BC25" s="173"/>
      <c r="BD25" s="347" t="s">
        <v>151</v>
      </c>
      <c r="BE25" s="175"/>
      <c r="BF25" s="176">
        <f t="shared" si="4"/>
        <v>0.6875</v>
      </c>
      <c r="BG25" s="177"/>
      <c r="BH25" s="177"/>
      <c r="BI25" s="178"/>
      <c r="BJ25" s="178"/>
      <c r="BK25" s="178"/>
      <c r="BL25" s="179"/>
    </row>
    <row r="26" spans="1:64" s="180" customFormat="1" ht="13.5" customHeight="1">
      <c r="A26" s="149">
        <v>5</v>
      </c>
      <c r="B26" s="155"/>
      <c r="C26" s="1814" t="s">
        <v>174</v>
      </c>
      <c r="D26" s="1815"/>
      <c r="E26" s="1815"/>
      <c r="F26" s="1815"/>
      <c r="G26" s="1815"/>
      <c r="H26" s="1815"/>
      <c r="I26" s="1815"/>
      <c r="J26" s="1815"/>
      <c r="K26" s="1815"/>
      <c r="L26" s="1815"/>
      <c r="M26" s="1815"/>
      <c r="N26" s="1815"/>
      <c r="O26" s="1644"/>
      <c r="P26" s="1645"/>
      <c r="Q26" s="158"/>
      <c r="R26" s="159">
        <v>15</v>
      </c>
      <c r="S26" s="160"/>
      <c r="T26" s="161"/>
      <c r="U26" s="138"/>
      <c r="V26" s="144">
        <v>2</v>
      </c>
      <c r="W26" s="140">
        <v>2</v>
      </c>
      <c r="X26" s="162">
        <f t="shared" si="1"/>
        <v>72</v>
      </c>
      <c r="Y26" s="163">
        <v>24</v>
      </c>
      <c r="Z26" s="164">
        <v>8</v>
      </c>
      <c r="AA26" s="164">
        <v>8</v>
      </c>
      <c r="AB26" s="164">
        <v>8</v>
      </c>
      <c r="AC26" s="164"/>
      <c r="AD26" s="165">
        <f t="shared" si="2"/>
        <v>18</v>
      </c>
      <c r="AE26" s="166">
        <f t="shared" si="3"/>
        <v>30</v>
      </c>
      <c r="AF26" s="337"/>
      <c r="AG26" s="338"/>
      <c r="AH26" s="338">
        <v>2</v>
      </c>
      <c r="AI26" s="339"/>
      <c r="AJ26" s="167"/>
      <c r="AK26" s="168"/>
      <c r="AL26" s="169"/>
      <c r="AM26" s="169"/>
      <c r="AN26" s="170"/>
      <c r="AO26" s="167"/>
      <c r="AP26" s="171"/>
      <c r="AQ26" s="172"/>
      <c r="AR26" s="172"/>
      <c r="AS26" s="173"/>
      <c r="AT26" s="167">
        <v>3</v>
      </c>
      <c r="AU26" s="171">
        <v>1</v>
      </c>
      <c r="AV26" s="172">
        <v>1</v>
      </c>
      <c r="AW26" s="172">
        <v>1</v>
      </c>
      <c r="AX26" s="173"/>
      <c r="AY26" s="167"/>
      <c r="AZ26" s="169"/>
      <c r="BA26" s="172"/>
      <c r="BB26" s="172"/>
      <c r="BC26" s="173"/>
      <c r="BD26" s="174" t="s">
        <v>107</v>
      </c>
      <c r="BE26" s="175"/>
      <c r="BF26" s="176">
        <f t="shared" si="4"/>
        <v>1.25</v>
      </c>
      <c r="BG26" s="177"/>
      <c r="BH26" s="177"/>
      <c r="BI26" s="178"/>
      <c r="BJ26" s="178"/>
      <c r="BK26" s="178"/>
      <c r="BL26" s="179"/>
    </row>
    <row r="27" spans="1:64" s="180" customFormat="1" ht="16.5" customHeight="1">
      <c r="A27" s="149">
        <v>6</v>
      </c>
      <c r="B27" s="155"/>
      <c r="C27" s="1810" t="s">
        <v>187</v>
      </c>
      <c r="D27" s="1811"/>
      <c r="E27" s="1811"/>
      <c r="F27" s="1811"/>
      <c r="G27" s="1811"/>
      <c r="H27" s="1811"/>
      <c r="I27" s="1811"/>
      <c r="J27" s="1811"/>
      <c r="K27" s="1811"/>
      <c r="L27" s="1811"/>
      <c r="M27" s="1811"/>
      <c r="N27" s="1812"/>
      <c r="O27" s="156">
        <v>15</v>
      </c>
      <c r="P27" s="157"/>
      <c r="Q27" s="158"/>
      <c r="R27" s="348"/>
      <c r="S27" s="160"/>
      <c r="T27" s="161"/>
      <c r="U27" s="138"/>
      <c r="V27" s="144">
        <v>2</v>
      </c>
      <c r="W27" s="140">
        <v>2</v>
      </c>
      <c r="X27" s="162">
        <f t="shared" si="1"/>
        <v>72</v>
      </c>
      <c r="Y27" s="163">
        <v>32</v>
      </c>
      <c r="Z27" s="164">
        <v>16</v>
      </c>
      <c r="AA27" s="164">
        <v>16</v>
      </c>
      <c r="AB27" s="164"/>
      <c r="AC27" s="164"/>
      <c r="AD27" s="165">
        <f t="shared" si="2"/>
        <v>18</v>
      </c>
      <c r="AE27" s="166">
        <f t="shared" si="3"/>
        <v>22</v>
      </c>
      <c r="AF27" s="337"/>
      <c r="AG27" s="338"/>
      <c r="AH27" s="338">
        <v>2</v>
      </c>
      <c r="AI27" s="339"/>
      <c r="AJ27" s="167"/>
      <c r="AK27" s="168"/>
      <c r="AL27" s="169"/>
      <c r="AM27" s="169"/>
      <c r="AN27" s="170"/>
      <c r="AO27" s="167"/>
      <c r="AP27" s="171"/>
      <c r="AQ27" s="172"/>
      <c r="AR27" s="172"/>
      <c r="AS27" s="173"/>
      <c r="AT27" s="167">
        <v>4</v>
      </c>
      <c r="AU27" s="171">
        <v>2</v>
      </c>
      <c r="AV27" s="172">
        <v>2</v>
      </c>
      <c r="AW27" s="172"/>
      <c r="AX27" s="173"/>
      <c r="AY27" s="167"/>
      <c r="AZ27" s="169"/>
      <c r="BA27" s="172"/>
      <c r="BB27" s="172"/>
      <c r="BC27" s="173"/>
      <c r="BD27" s="174" t="s">
        <v>102</v>
      </c>
      <c r="BE27" s="175"/>
      <c r="BF27" s="176">
        <f t="shared" si="4"/>
        <v>0.6875</v>
      </c>
      <c r="BG27" s="177"/>
      <c r="BH27" s="177"/>
      <c r="BI27" s="178"/>
      <c r="BJ27" s="178"/>
      <c r="BK27" s="178"/>
      <c r="BL27" s="179"/>
    </row>
    <row r="28" spans="1:64" s="180" customFormat="1" ht="13.5" customHeight="1">
      <c r="A28" s="149">
        <v>7</v>
      </c>
      <c r="B28" s="155"/>
      <c r="C28" s="1810" t="s">
        <v>188</v>
      </c>
      <c r="D28" s="1811"/>
      <c r="E28" s="1811"/>
      <c r="F28" s="1811"/>
      <c r="G28" s="1811"/>
      <c r="H28" s="1811"/>
      <c r="I28" s="1811"/>
      <c r="J28" s="1811"/>
      <c r="K28" s="1811"/>
      <c r="L28" s="1811"/>
      <c r="M28" s="1811"/>
      <c r="N28" s="1812"/>
      <c r="O28" s="156"/>
      <c r="P28" s="157"/>
      <c r="Q28" s="158"/>
      <c r="R28" s="159">
        <v>15</v>
      </c>
      <c r="S28" s="160"/>
      <c r="T28" s="161"/>
      <c r="U28" s="138"/>
      <c r="V28" s="144">
        <v>3</v>
      </c>
      <c r="W28" s="140">
        <f t="shared" si="0"/>
        <v>3</v>
      </c>
      <c r="X28" s="162">
        <f t="shared" si="1"/>
        <v>108</v>
      </c>
      <c r="Y28" s="163">
        <v>40</v>
      </c>
      <c r="Z28" s="164">
        <v>16</v>
      </c>
      <c r="AA28" s="164">
        <v>24</v>
      </c>
      <c r="AB28" s="164"/>
      <c r="AC28" s="164"/>
      <c r="AD28" s="165">
        <f t="shared" si="2"/>
        <v>27</v>
      </c>
      <c r="AE28" s="166">
        <f t="shared" si="3"/>
        <v>41</v>
      </c>
      <c r="AF28" s="337"/>
      <c r="AG28" s="338"/>
      <c r="AH28" s="338">
        <v>3</v>
      </c>
      <c r="AI28" s="339"/>
      <c r="AJ28" s="167"/>
      <c r="AK28" s="168"/>
      <c r="AL28" s="169"/>
      <c r="AM28" s="169"/>
      <c r="AN28" s="170"/>
      <c r="AO28" s="167"/>
      <c r="AP28" s="171"/>
      <c r="AQ28" s="172"/>
      <c r="AR28" s="172"/>
      <c r="AS28" s="173"/>
      <c r="AT28" s="167">
        <v>5</v>
      </c>
      <c r="AU28" s="171">
        <v>2</v>
      </c>
      <c r="AV28" s="172">
        <v>3</v>
      </c>
      <c r="AW28" s="172"/>
      <c r="AX28" s="173"/>
      <c r="AY28" s="167"/>
      <c r="AZ28" s="169"/>
      <c r="BA28" s="172"/>
      <c r="BB28" s="172"/>
      <c r="BC28" s="173"/>
      <c r="BD28" s="174" t="s">
        <v>102</v>
      </c>
      <c r="BE28" s="175"/>
      <c r="BF28" s="176">
        <f t="shared" si="4"/>
        <v>1.025</v>
      </c>
      <c r="BG28" s="177"/>
      <c r="BH28" s="177"/>
      <c r="BI28" s="178"/>
      <c r="BJ28" s="178"/>
      <c r="BK28" s="178"/>
      <c r="BL28" s="179"/>
    </row>
    <row r="29" spans="1:64" s="180" customFormat="1" ht="25.5" customHeight="1">
      <c r="A29" s="149">
        <v>8</v>
      </c>
      <c r="B29" s="155"/>
      <c r="C29" s="1413" t="s">
        <v>189</v>
      </c>
      <c r="D29" s="1414"/>
      <c r="E29" s="1414"/>
      <c r="F29" s="1414"/>
      <c r="G29" s="1414"/>
      <c r="H29" s="1414"/>
      <c r="I29" s="1414"/>
      <c r="J29" s="1414"/>
      <c r="K29" s="1414"/>
      <c r="L29" s="1414"/>
      <c r="M29" s="1414"/>
      <c r="N29" s="1415"/>
      <c r="O29" s="349"/>
      <c r="P29" s="350"/>
      <c r="Q29" s="158">
        <v>13</v>
      </c>
      <c r="R29" s="159"/>
      <c r="S29" s="275"/>
      <c r="T29" s="161"/>
      <c r="U29" s="138"/>
      <c r="V29" s="144">
        <v>3</v>
      </c>
      <c r="W29" s="140">
        <f t="shared" si="0"/>
        <v>3</v>
      </c>
      <c r="X29" s="162">
        <f t="shared" si="1"/>
        <v>108</v>
      </c>
      <c r="Y29" s="163">
        <v>40</v>
      </c>
      <c r="Z29" s="164">
        <v>16</v>
      </c>
      <c r="AA29" s="164">
        <v>24</v>
      </c>
      <c r="AB29" s="164"/>
      <c r="AC29" s="164"/>
      <c r="AD29" s="165">
        <f t="shared" si="2"/>
        <v>27</v>
      </c>
      <c r="AE29" s="166">
        <f t="shared" si="3"/>
        <v>41</v>
      </c>
      <c r="AF29" s="337">
        <v>3</v>
      </c>
      <c r="AG29" s="338"/>
      <c r="AH29" s="338"/>
      <c r="AI29" s="339"/>
      <c r="AJ29" s="167">
        <v>5</v>
      </c>
      <c r="AK29" s="168">
        <v>2</v>
      </c>
      <c r="AL29" s="169">
        <v>3</v>
      </c>
      <c r="AM29" s="169"/>
      <c r="AN29" s="170"/>
      <c r="AO29" s="167"/>
      <c r="AP29" s="171"/>
      <c r="AQ29" s="172"/>
      <c r="AR29" s="172"/>
      <c r="AS29" s="173"/>
      <c r="AT29" s="167"/>
      <c r="AU29" s="171"/>
      <c r="AV29" s="172"/>
      <c r="AW29" s="172"/>
      <c r="AX29" s="173"/>
      <c r="AY29" s="167"/>
      <c r="AZ29" s="169"/>
      <c r="BA29" s="172"/>
      <c r="BB29" s="172"/>
      <c r="BC29" s="173"/>
      <c r="BD29" s="174" t="s">
        <v>190</v>
      </c>
      <c r="BE29" s="175"/>
      <c r="BF29" s="176">
        <f t="shared" si="4"/>
        <v>1.025</v>
      </c>
      <c r="BG29" s="177"/>
      <c r="BH29" s="177"/>
      <c r="BI29" s="178"/>
      <c r="BJ29" s="178"/>
      <c r="BK29" s="178"/>
      <c r="BL29" s="179"/>
    </row>
    <row r="30" spans="1:64" s="180" customFormat="1" ht="27.75" customHeight="1">
      <c r="A30" s="149">
        <v>9</v>
      </c>
      <c r="B30" s="155"/>
      <c r="C30" s="1810" t="s">
        <v>132</v>
      </c>
      <c r="D30" s="1811"/>
      <c r="E30" s="1811"/>
      <c r="F30" s="1811"/>
      <c r="G30" s="1811"/>
      <c r="H30" s="1811"/>
      <c r="I30" s="1811"/>
      <c r="J30" s="1811"/>
      <c r="K30" s="1811"/>
      <c r="L30" s="1811"/>
      <c r="M30" s="1811"/>
      <c r="N30" s="1812"/>
      <c r="O30" s="156">
        <v>14</v>
      </c>
      <c r="P30" s="157"/>
      <c r="Q30" s="158"/>
      <c r="R30" s="159"/>
      <c r="S30" s="275">
        <v>14</v>
      </c>
      <c r="T30" s="161"/>
      <c r="U30" s="138"/>
      <c r="V30" s="144">
        <v>8</v>
      </c>
      <c r="W30" s="140">
        <v>8</v>
      </c>
      <c r="X30" s="162">
        <f t="shared" si="1"/>
        <v>288</v>
      </c>
      <c r="Y30" s="163">
        <v>112</v>
      </c>
      <c r="Z30" s="164">
        <v>32</v>
      </c>
      <c r="AA30" s="164">
        <v>48</v>
      </c>
      <c r="AB30" s="164">
        <v>32</v>
      </c>
      <c r="AC30" s="164"/>
      <c r="AD30" s="165">
        <f t="shared" si="2"/>
        <v>72</v>
      </c>
      <c r="AE30" s="166">
        <f t="shared" si="3"/>
        <v>104</v>
      </c>
      <c r="AF30" s="337">
        <v>3</v>
      </c>
      <c r="AG30" s="338">
        <v>5</v>
      </c>
      <c r="AH30" s="338"/>
      <c r="AI30" s="339"/>
      <c r="AJ30" s="167">
        <v>7</v>
      </c>
      <c r="AK30" s="168">
        <v>2</v>
      </c>
      <c r="AL30" s="169">
        <v>3</v>
      </c>
      <c r="AM30" s="169">
        <v>2</v>
      </c>
      <c r="AN30" s="170"/>
      <c r="AO30" s="167">
        <v>7</v>
      </c>
      <c r="AP30" s="171">
        <v>2</v>
      </c>
      <c r="AQ30" s="172">
        <v>3</v>
      </c>
      <c r="AR30" s="172">
        <v>2</v>
      </c>
      <c r="AS30" s="173"/>
      <c r="AT30" s="167"/>
      <c r="AU30" s="171"/>
      <c r="AV30" s="172"/>
      <c r="AW30" s="172"/>
      <c r="AX30" s="173"/>
      <c r="AY30" s="167"/>
      <c r="AZ30" s="169"/>
      <c r="BA30" s="172"/>
      <c r="BB30" s="172"/>
      <c r="BC30" s="173"/>
      <c r="BD30" s="174" t="s">
        <v>102</v>
      </c>
      <c r="BE30" s="175"/>
      <c r="BF30" s="176">
        <f t="shared" si="4"/>
        <v>0.9285714285714286</v>
      </c>
      <c r="BG30" s="177"/>
      <c r="BH30" s="177"/>
      <c r="BI30" s="178"/>
      <c r="BJ30" s="178"/>
      <c r="BK30" s="178"/>
      <c r="BL30" s="179"/>
    </row>
    <row r="31" spans="1:64" s="180" customFormat="1" ht="15.75" customHeight="1">
      <c r="A31" s="149">
        <v>10</v>
      </c>
      <c r="B31" s="155"/>
      <c r="C31" s="1810" t="s">
        <v>185</v>
      </c>
      <c r="D31" s="1811"/>
      <c r="E31" s="1811"/>
      <c r="F31" s="1811"/>
      <c r="G31" s="1811"/>
      <c r="H31" s="1811"/>
      <c r="I31" s="1811"/>
      <c r="J31" s="1811"/>
      <c r="K31" s="1811"/>
      <c r="L31" s="1811"/>
      <c r="M31" s="1811"/>
      <c r="N31" s="1812"/>
      <c r="O31" s="156">
        <v>15</v>
      </c>
      <c r="P31" s="157"/>
      <c r="Q31" s="158"/>
      <c r="R31" s="159"/>
      <c r="S31" s="160"/>
      <c r="T31" s="161"/>
      <c r="U31" s="137"/>
      <c r="V31" s="143">
        <v>3</v>
      </c>
      <c r="W31" s="140">
        <v>3</v>
      </c>
      <c r="X31" s="162">
        <f t="shared" si="1"/>
        <v>108</v>
      </c>
      <c r="Y31" s="163">
        <v>40</v>
      </c>
      <c r="Z31" s="164">
        <v>16</v>
      </c>
      <c r="AA31" s="164">
        <v>24</v>
      </c>
      <c r="AB31" s="164"/>
      <c r="AC31" s="164"/>
      <c r="AD31" s="165">
        <f t="shared" si="2"/>
        <v>27</v>
      </c>
      <c r="AE31" s="166">
        <f t="shared" si="3"/>
        <v>41</v>
      </c>
      <c r="AF31" s="334"/>
      <c r="AG31" s="338"/>
      <c r="AH31" s="338">
        <v>3</v>
      </c>
      <c r="AI31" s="339"/>
      <c r="AJ31" s="167"/>
      <c r="AK31" s="168"/>
      <c r="AL31" s="169"/>
      <c r="AM31" s="169"/>
      <c r="AN31" s="170"/>
      <c r="AO31" s="167"/>
      <c r="AP31" s="168"/>
      <c r="AQ31" s="169"/>
      <c r="AR31" s="169"/>
      <c r="AS31" s="170"/>
      <c r="AT31" s="167">
        <v>5</v>
      </c>
      <c r="AU31" s="168">
        <v>2</v>
      </c>
      <c r="AV31" s="169">
        <v>3</v>
      </c>
      <c r="AW31" s="169"/>
      <c r="AX31" s="170"/>
      <c r="AY31" s="167"/>
      <c r="AZ31" s="169"/>
      <c r="BA31" s="169"/>
      <c r="BB31" s="169"/>
      <c r="BC31" s="170"/>
      <c r="BD31" s="174" t="s">
        <v>102</v>
      </c>
      <c r="BE31" s="175"/>
      <c r="BF31" s="176">
        <f t="shared" si="4"/>
        <v>1.025</v>
      </c>
      <c r="BG31" s="177"/>
      <c r="BH31" s="177"/>
      <c r="BI31" s="178"/>
      <c r="BJ31" s="178"/>
      <c r="BK31" s="178"/>
      <c r="BL31" s="179"/>
    </row>
    <row r="32" spans="1:64" s="180" customFormat="1" ht="15.75" customHeight="1">
      <c r="A32" s="149">
        <v>11</v>
      </c>
      <c r="B32" s="155"/>
      <c r="C32" s="1810" t="s">
        <v>191</v>
      </c>
      <c r="D32" s="1811"/>
      <c r="E32" s="1811"/>
      <c r="F32" s="1811"/>
      <c r="G32" s="1811"/>
      <c r="H32" s="1811"/>
      <c r="I32" s="1811"/>
      <c r="J32" s="1811"/>
      <c r="K32" s="1811"/>
      <c r="L32" s="1811"/>
      <c r="M32" s="1811"/>
      <c r="N32" s="1812"/>
      <c r="O32" s="156">
        <v>15</v>
      </c>
      <c r="P32" s="157"/>
      <c r="Q32" s="158"/>
      <c r="R32" s="159">
        <v>14</v>
      </c>
      <c r="S32" s="160"/>
      <c r="T32" s="161">
        <v>15</v>
      </c>
      <c r="U32" s="137"/>
      <c r="V32" s="143">
        <v>6</v>
      </c>
      <c r="W32" s="140">
        <v>6</v>
      </c>
      <c r="X32" s="162">
        <f t="shared" si="1"/>
        <v>216</v>
      </c>
      <c r="Y32" s="163">
        <v>80</v>
      </c>
      <c r="Z32" s="164">
        <v>32</v>
      </c>
      <c r="AA32" s="164">
        <v>48</v>
      </c>
      <c r="AB32" s="164"/>
      <c r="AC32" s="164"/>
      <c r="AD32" s="165">
        <f t="shared" si="2"/>
        <v>54</v>
      </c>
      <c r="AE32" s="166">
        <f t="shared" si="3"/>
        <v>82</v>
      </c>
      <c r="AF32" s="334"/>
      <c r="AG32" s="338">
        <v>3</v>
      </c>
      <c r="AH32" s="338">
        <v>3</v>
      </c>
      <c r="AI32" s="339"/>
      <c r="AJ32" s="167"/>
      <c r="AK32" s="168"/>
      <c r="AL32" s="169"/>
      <c r="AM32" s="169"/>
      <c r="AN32" s="170"/>
      <c r="AO32" s="167">
        <v>5</v>
      </c>
      <c r="AP32" s="168">
        <v>2</v>
      </c>
      <c r="AQ32" s="169">
        <v>3</v>
      </c>
      <c r="AR32" s="169"/>
      <c r="AS32" s="170"/>
      <c r="AT32" s="167">
        <v>5</v>
      </c>
      <c r="AU32" s="168">
        <v>2</v>
      </c>
      <c r="AV32" s="169">
        <v>3</v>
      </c>
      <c r="AW32" s="169"/>
      <c r="AX32" s="170"/>
      <c r="AY32" s="167"/>
      <c r="AZ32" s="169"/>
      <c r="BA32" s="169"/>
      <c r="BB32" s="169"/>
      <c r="BC32" s="170"/>
      <c r="BD32" s="174" t="s">
        <v>102</v>
      </c>
      <c r="BE32" s="175"/>
      <c r="BF32" s="176">
        <f t="shared" si="4"/>
        <v>1.025</v>
      </c>
      <c r="BG32" s="177"/>
      <c r="BH32" s="177"/>
      <c r="BI32" s="178"/>
      <c r="BJ32" s="178"/>
      <c r="BK32" s="178"/>
      <c r="BL32" s="179"/>
    </row>
    <row r="33" spans="1:64" s="180" customFormat="1" ht="24.75" customHeight="1">
      <c r="A33" s="149">
        <v>12</v>
      </c>
      <c r="B33" s="155"/>
      <c r="C33" s="1810" t="s">
        <v>186</v>
      </c>
      <c r="D33" s="1811"/>
      <c r="E33" s="1811"/>
      <c r="F33" s="1811"/>
      <c r="G33" s="1811"/>
      <c r="H33" s="1811"/>
      <c r="I33" s="1811"/>
      <c r="J33" s="1811"/>
      <c r="K33" s="1811"/>
      <c r="L33" s="1811"/>
      <c r="M33" s="1811"/>
      <c r="N33" s="1812"/>
      <c r="O33" s="156">
        <v>14</v>
      </c>
      <c r="P33" s="157"/>
      <c r="Q33" s="158"/>
      <c r="R33" s="159"/>
      <c r="S33" s="160"/>
      <c r="T33" s="161">
        <v>14</v>
      </c>
      <c r="U33" s="137"/>
      <c r="V33" s="143">
        <v>7</v>
      </c>
      <c r="W33" s="140">
        <v>7</v>
      </c>
      <c r="X33" s="162">
        <f>W33*36</f>
        <v>252</v>
      </c>
      <c r="Y33" s="163">
        <v>96</v>
      </c>
      <c r="Z33" s="164">
        <v>32</v>
      </c>
      <c r="AA33" s="164">
        <v>32</v>
      </c>
      <c r="AB33" s="164">
        <v>32</v>
      </c>
      <c r="AC33" s="164"/>
      <c r="AD33" s="165">
        <f>X33*0.25</f>
        <v>63</v>
      </c>
      <c r="AE33" s="166">
        <f>X33-Y33-AD33</f>
        <v>93</v>
      </c>
      <c r="AF33" s="334">
        <v>4</v>
      </c>
      <c r="AG33" s="338">
        <v>3</v>
      </c>
      <c r="AH33" s="338"/>
      <c r="AI33" s="339"/>
      <c r="AJ33" s="167">
        <v>6</v>
      </c>
      <c r="AK33" s="168">
        <v>2</v>
      </c>
      <c r="AL33" s="169">
        <v>2</v>
      </c>
      <c r="AM33" s="169">
        <v>2</v>
      </c>
      <c r="AN33" s="170"/>
      <c r="AO33" s="167">
        <v>6</v>
      </c>
      <c r="AP33" s="168">
        <v>2</v>
      </c>
      <c r="AQ33" s="169">
        <v>2</v>
      </c>
      <c r="AR33" s="169">
        <v>2</v>
      </c>
      <c r="AS33" s="170"/>
      <c r="AT33" s="167"/>
      <c r="AU33" s="168"/>
      <c r="AV33" s="169"/>
      <c r="AW33" s="169"/>
      <c r="AX33" s="170"/>
      <c r="AY33" s="167"/>
      <c r="AZ33" s="169"/>
      <c r="BA33" s="169"/>
      <c r="BB33" s="169"/>
      <c r="BC33" s="170"/>
      <c r="BD33" s="174" t="s">
        <v>102</v>
      </c>
      <c r="BE33" s="175"/>
      <c r="BF33" s="176">
        <f>AE33/Y33</f>
        <v>0.96875</v>
      </c>
      <c r="BG33" s="177"/>
      <c r="BH33" s="177"/>
      <c r="BI33" s="178"/>
      <c r="BJ33" s="178"/>
      <c r="BK33" s="178"/>
      <c r="BL33" s="179"/>
    </row>
    <row r="34" spans="1:64" s="180" customFormat="1" ht="17.25" customHeight="1">
      <c r="A34" s="149">
        <v>13</v>
      </c>
      <c r="B34" s="155"/>
      <c r="C34" s="1741" t="s">
        <v>152</v>
      </c>
      <c r="D34" s="1742"/>
      <c r="E34" s="1742"/>
      <c r="F34" s="1742"/>
      <c r="G34" s="1742"/>
      <c r="H34" s="1742"/>
      <c r="I34" s="1742"/>
      <c r="J34" s="1742"/>
      <c r="K34" s="1742"/>
      <c r="L34" s="1742"/>
      <c r="M34" s="1742"/>
      <c r="N34" s="1743"/>
      <c r="O34" s="277"/>
      <c r="P34" s="157"/>
      <c r="Q34" s="290" t="s">
        <v>153</v>
      </c>
      <c r="R34" s="291"/>
      <c r="S34" s="292"/>
      <c r="T34" s="293"/>
      <c r="U34" s="138">
        <v>6</v>
      </c>
      <c r="V34" s="144">
        <v>0</v>
      </c>
      <c r="W34" s="140">
        <v>6</v>
      </c>
      <c r="X34" s="162">
        <f t="shared" si="1"/>
        <v>216</v>
      </c>
      <c r="Y34" s="163"/>
      <c r="Z34" s="164"/>
      <c r="AA34" s="164"/>
      <c r="AB34" s="164"/>
      <c r="AC34" s="164">
        <f>AN34*8+AS34*8+AX34*8+BC34*8</f>
        <v>0</v>
      </c>
      <c r="AD34" s="165"/>
      <c r="AE34" s="294"/>
      <c r="AF34" s="340"/>
      <c r="AG34" s="338"/>
      <c r="AH34" s="338"/>
      <c r="AI34" s="339">
        <v>6</v>
      </c>
      <c r="AJ34" s="167"/>
      <c r="AK34" s="168"/>
      <c r="AL34" s="169"/>
      <c r="AM34" s="169"/>
      <c r="AN34" s="295"/>
      <c r="AO34" s="296"/>
      <c r="AP34" s="297"/>
      <c r="AQ34" s="298"/>
      <c r="AR34" s="299"/>
      <c r="AS34" s="300"/>
      <c r="AT34" s="312"/>
      <c r="AU34" s="301"/>
      <c r="AV34" s="302"/>
      <c r="AW34" s="302"/>
      <c r="AX34" s="300"/>
      <c r="AY34" s="167"/>
      <c r="AZ34" s="298"/>
      <c r="BA34" s="299"/>
      <c r="BB34" s="299"/>
      <c r="BC34" s="300"/>
      <c r="BD34" s="174" t="s">
        <v>102</v>
      </c>
      <c r="BE34" s="175"/>
      <c r="BF34" s="176" t="e">
        <f t="shared" si="4"/>
        <v>#DIV/0!</v>
      </c>
      <c r="BG34" s="177"/>
      <c r="BH34" s="177"/>
      <c r="BI34" s="178"/>
      <c r="BJ34" s="178"/>
      <c r="BK34" s="178"/>
      <c r="BL34" s="179"/>
    </row>
    <row r="35" spans="1:64" s="180" customFormat="1" ht="28.5" customHeight="1" thickBot="1">
      <c r="A35" s="303">
        <v>14</v>
      </c>
      <c r="B35" s="304"/>
      <c r="C35" s="1816" t="s">
        <v>154</v>
      </c>
      <c r="D35" s="1817"/>
      <c r="E35" s="1817"/>
      <c r="F35" s="1817"/>
      <c r="G35" s="1817"/>
      <c r="H35" s="1817"/>
      <c r="I35" s="1817"/>
      <c r="J35" s="1817"/>
      <c r="K35" s="1817"/>
      <c r="L35" s="1817"/>
      <c r="M35" s="1817"/>
      <c r="N35" s="1818"/>
      <c r="O35" s="305"/>
      <c r="P35" s="306"/>
      <c r="Q35" s="1819"/>
      <c r="R35" s="1820"/>
      <c r="S35" s="292"/>
      <c r="T35" s="293"/>
      <c r="U35" s="147">
        <v>9</v>
      </c>
      <c r="V35" s="145">
        <v>0</v>
      </c>
      <c r="W35" s="140">
        <v>9</v>
      </c>
      <c r="X35" s="162">
        <f t="shared" si="1"/>
        <v>324</v>
      </c>
      <c r="Y35" s="307"/>
      <c r="Z35" s="308"/>
      <c r="AA35" s="308"/>
      <c r="AB35" s="308"/>
      <c r="AC35" s="308"/>
      <c r="AD35" s="165"/>
      <c r="AE35" s="294"/>
      <c r="AF35" s="340"/>
      <c r="AG35" s="341"/>
      <c r="AH35" s="341"/>
      <c r="AI35" s="341">
        <v>9</v>
      </c>
      <c r="AJ35" s="309"/>
      <c r="AK35" s="171"/>
      <c r="AL35" s="172"/>
      <c r="AM35" s="169"/>
      <c r="AN35" s="310"/>
      <c r="AO35" s="296"/>
      <c r="AP35" s="297"/>
      <c r="AQ35" s="299"/>
      <c r="AR35" s="299"/>
      <c r="AS35" s="300"/>
      <c r="AT35" s="351"/>
      <c r="AU35" s="298"/>
      <c r="AV35" s="298"/>
      <c r="AW35" s="302"/>
      <c r="AX35" s="300"/>
      <c r="AY35" s="309"/>
      <c r="AZ35" s="299"/>
      <c r="BA35" s="299"/>
      <c r="BB35" s="302"/>
      <c r="BC35" s="300"/>
      <c r="BD35" s="174" t="s">
        <v>102</v>
      </c>
      <c r="BE35" s="311"/>
      <c r="BF35" s="176" t="e">
        <f t="shared" si="4"/>
        <v>#DIV/0!</v>
      </c>
      <c r="BG35" s="177"/>
      <c r="BH35" s="177"/>
      <c r="BI35" s="178"/>
      <c r="BJ35" s="178"/>
      <c r="BK35" s="178"/>
      <c r="BL35" s="179"/>
    </row>
    <row r="36" spans="1:64" ht="15.75" customHeight="1" thickBot="1" thickTop="1">
      <c r="A36" s="1729" t="s">
        <v>40</v>
      </c>
      <c r="B36" s="1730"/>
      <c r="C36" s="1730"/>
      <c r="D36" s="1730"/>
      <c r="E36" s="1730"/>
      <c r="F36" s="1730"/>
      <c r="G36" s="1730"/>
      <c r="H36" s="1730"/>
      <c r="I36" s="1730"/>
      <c r="J36" s="1730"/>
      <c r="K36" s="1730"/>
      <c r="L36" s="1730"/>
      <c r="M36" s="1730"/>
      <c r="N36" s="1731"/>
      <c r="O36" s="1548"/>
      <c r="P36" s="1548"/>
      <c r="Q36" s="82"/>
      <c r="R36" s="82"/>
      <c r="S36" s="82"/>
      <c r="T36" s="82"/>
      <c r="U36" s="83">
        <f aca="true" t="shared" si="5" ref="U36:AJ36">SUM(U22:U35)</f>
        <v>26</v>
      </c>
      <c r="V36" s="83">
        <f t="shared" si="5"/>
        <v>34</v>
      </c>
      <c r="W36" s="83">
        <f>SUM(W22:W35)</f>
        <v>60</v>
      </c>
      <c r="X36" s="84">
        <f t="shared" si="5"/>
        <v>2160</v>
      </c>
      <c r="Y36" s="84">
        <f t="shared" si="5"/>
        <v>624</v>
      </c>
      <c r="Z36" s="84">
        <f t="shared" si="5"/>
        <v>256</v>
      </c>
      <c r="AA36" s="84">
        <f t="shared" si="5"/>
        <v>256</v>
      </c>
      <c r="AB36" s="84">
        <f t="shared" si="5"/>
        <v>112</v>
      </c>
      <c r="AC36" s="84">
        <f t="shared" si="5"/>
        <v>8</v>
      </c>
      <c r="AD36" s="84">
        <f t="shared" si="5"/>
        <v>405</v>
      </c>
      <c r="AE36" s="84">
        <f t="shared" si="5"/>
        <v>591</v>
      </c>
      <c r="AF36" s="368">
        <f t="shared" si="5"/>
        <v>15</v>
      </c>
      <c r="AG36" s="368">
        <f t="shared" si="5"/>
        <v>15</v>
      </c>
      <c r="AH36" s="368">
        <f t="shared" si="5"/>
        <v>15</v>
      </c>
      <c r="AI36" s="368">
        <f t="shared" si="5"/>
        <v>15</v>
      </c>
      <c r="AJ36" s="332">
        <f t="shared" si="5"/>
        <v>26</v>
      </c>
      <c r="AK36" s="146">
        <f aca="true" t="shared" si="6" ref="AK36:AX36">SUM(AK22:AK35)</f>
        <v>11</v>
      </c>
      <c r="AL36" s="146">
        <f t="shared" si="6"/>
        <v>9</v>
      </c>
      <c r="AM36" s="146">
        <f t="shared" si="6"/>
        <v>6</v>
      </c>
      <c r="AN36" s="146">
        <f t="shared" si="6"/>
        <v>0</v>
      </c>
      <c r="AO36" s="332">
        <f t="shared" si="6"/>
        <v>26</v>
      </c>
      <c r="AP36" s="146">
        <f t="shared" si="6"/>
        <v>10</v>
      </c>
      <c r="AQ36" s="146">
        <f t="shared" si="6"/>
        <v>11</v>
      </c>
      <c r="AR36" s="146">
        <f t="shared" si="6"/>
        <v>5</v>
      </c>
      <c r="AS36" s="146">
        <f t="shared" si="6"/>
        <v>0</v>
      </c>
      <c r="AT36" s="332">
        <f t="shared" si="6"/>
        <v>26</v>
      </c>
      <c r="AU36" s="146">
        <f t="shared" si="6"/>
        <v>11</v>
      </c>
      <c r="AV36" s="146">
        <f t="shared" si="6"/>
        <v>12</v>
      </c>
      <c r="AW36" s="146">
        <f t="shared" si="6"/>
        <v>3</v>
      </c>
      <c r="AX36" s="146">
        <f t="shared" si="6"/>
        <v>0</v>
      </c>
      <c r="AY36" s="146">
        <f>SUM(AY22:AY35)</f>
        <v>0</v>
      </c>
      <c r="AZ36" s="146">
        <f>SUM(AZ22:AZ35)</f>
        <v>0</v>
      </c>
      <c r="BA36" s="146">
        <f>SUM(BA22:BA35)</f>
        <v>0</v>
      </c>
      <c r="BB36" s="146">
        <f>SUM(BB22:BB35)</f>
        <v>0</v>
      </c>
      <c r="BC36" s="146">
        <f>SUM(BC22:BC35)</f>
        <v>0</v>
      </c>
      <c r="BD36" s="1549"/>
      <c r="BE36" s="1550"/>
      <c r="BF36" s="9"/>
      <c r="BG36" s="9"/>
      <c r="BH36" s="9"/>
      <c r="BI36" s="23"/>
      <c r="BJ36" s="23"/>
      <c r="BK36" s="23"/>
      <c r="BL36" s="24"/>
    </row>
    <row r="37" spans="2:64" ht="18" customHeight="1" thickTop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6"/>
      <c r="BD37" s="1813" t="s">
        <v>201</v>
      </c>
      <c r="BE37" s="1647"/>
      <c r="BF37" s="130"/>
      <c r="BG37" s="9"/>
      <c r="BH37" s="9"/>
      <c r="BI37" s="23"/>
      <c r="BJ37" s="23"/>
      <c r="BK37" s="23"/>
      <c r="BL37" s="24"/>
    </row>
    <row r="38" spans="2:58" ht="15.75" thickBot="1">
      <c r="B38" s="25"/>
      <c r="C38" s="25"/>
      <c r="D38" s="25"/>
      <c r="E38" s="25"/>
      <c r="R38" s="1732" t="s">
        <v>69</v>
      </c>
      <c r="S38" s="1732"/>
      <c r="T38" s="1732"/>
      <c r="U38" s="1732"/>
      <c r="V38" s="1732"/>
      <c r="W38" s="1732"/>
      <c r="X38" s="1732"/>
      <c r="Y38" s="1732"/>
      <c r="Z38" s="1732"/>
      <c r="AA38" s="1732"/>
      <c r="AB38" s="1732"/>
      <c r="AC38" s="1732"/>
      <c r="AD38" s="1732"/>
      <c r="AS38" s="1732" t="s">
        <v>70</v>
      </c>
      <c r="AT38" s="1732"/>
      <c r="AU38" s="1732"/>
      <c r="AV38" s="1732"/>
      <c r="AW38" s="1732"/>
      <c r="AX38" s="1732"/>
      <c r="AY38" s="1732"/>
      <c r="AZ38" s="1732"/>
      <c r="BA38" s="1732"/>
      <c r="BB38" s="1732"/>
      <c r="BC38" s="1732"/>
      <c r="BD38" s="1648"/>
      <c r="BE38" s="1649"/>
      <c r="BF38" s="153"/>
    </row>
    <row r="39" spans="2:58" ht="13.5" thickBot="1">
      <c r="B39" s="1657" t="s">
        <v>16</v>
      </c>
      <c r="C39" s="1658"/>
      <c r="D39" s="1652" t="s">
        <v>71</v>
      </c>
      <c r="E39" s="1659"/>
      <c r="F39" s="1659"/>
      <c r="G39" s="1659"/>
      <c r="H39" s="1659"/>
      <c r="I39" s="1659"/>
      <c r="J39" s="1659"/>
      <c r="K39" s="1659"/>
      <c r="L39" s="1659"/>
      <c r="M39" s="1659"/>
      <c r="N39" s="1659"/>
      <c r="O39" s="1659"/>
      <c r="P39" s="1659"/>
      <c r="Q39" s="1659"/>
      <c r="R39" s="1659"/>
      <c r="S39" s="1659"/>
      <c r="T39" s="1659"/>
      <c r="U39" s="1659"/>
      <c r="V39" s="1659"/>
      <c r="W39" s="1659"/>
      <c r="X39" s="1659"/>
      <c r="Y39" s="1659"/>
      <c r="Z39" s="1659"/>
      <c r="AA39" s="1659"/>
      <c r="AB39" s="1652" t="s">
        <v>72</v>
      </c>
      <c r="AC39" s="1652"/>
      <c r="AD39" s="1652"/>
      <c r="AE39" s="1652"/>
      <c r="AF39" s="1652" t="s">
        <v>73</v>
      </c>
      <c r="AG39" s="1652"/>
      <c r="AH39" s="1652"/>
      <c r="AI39" s="1652"/>
      <c r="AJ39" s="1652" t="s">
        <v>74</v>
      </c>
      <c r="AK39" s="1652"/>
      <c r="AL39" s="1652"/>
      <c r="AM39" s="1652"/>
      <c r="AN39" s="1652"/>
      <c r="AO39" s="1652"/>
      <c r="AP39" s="1652"/>
      <c r="AQ39" s="1652"/>
      <c r="AR39" s="89"/>
      <c r="AS39" s="1652" t="s">
        <v>75</v>
      </c>
      <c r="AT39" s="1653"/>
      <c r="AU39" s="1653"/>
      <c r="AV39" s="1653"/>
      <c r="AW39" s="1653"/>
      <c r="AX39" s="1652" t="s">
        <v>76</v>
      </c>
      <c r="AY39" s="1653"/>
      <c r="AZ39" s="1653"/>
      <c r="BA39" s="1653"/>
      <c r="BB39" s="1653"/>
      <c r="BC39" s="1653"/>
      <c r="BD39" s="90"/>
      <c r="BE39" s="90"/>
      <c r="BF39" s="91"/>
    </row>
    <row r="40" spans="2:57" ht="15.75" thickBot="1">
      <c r="B40" s="1660"/>
      <c r="C40" s="1661"/>
      <c r="D40" s="1650" t="s">
        <v>77</v>
      </c>
      <c r="E40" s="1650"/>
      <c r="F40" s="1650"/>
      <c r="G40" s="1650"/>
      <c r="H40" s="1650"/>
      <c r="I40" s="1650"/>
      <c r="J40" s="1650"/>
      <c r="K40" s="1650"/>
      <c r="L40" s="1650"/>
      <c r="M40" s="1650"/>
      <c r="N40" s="1650"/>
      <c r="O40" s="1650"/>
      <c r="P40" s="1650"/>
      <c r="Q40" s="1650"/>
      <c r="R40" s="1650"/>
      <c r="S40" s="1650"/>
      <c r="T40" s="1650"/>
      <c r="U40" s="1650"/>
      <c r="V40" s="1650"/>
      <c r="W40" s="1650"/>
      <c r="X40" s="1650"/>
      <c r="Y40" s="1650"/>
      <c r="Z40" s="1650"/>
      <c r="AA40" s="1650"/>
      <c r="AB40" s="1650"/>
      <c r="AC40" s="1650"/>
      <c r="AD40" s="1650"/>
      <c r="AE40" s="1650"/>
      <c r="AF40" s="1650"/>
      <c r="AG40" s="1650"/>
      <c r="AH40" s="1650"/>
      <c r="AI40" s="1650"/>
      <c r="AJ40" s="1650"/>
      <c r="AK40" s="1650"/>
      <c r="AL40" s="1650"/>
      <c r="AM40" s="1650"/>
      <c r="AN40" s="1650"/>
      <c r="AO40" s="1650"/>
      <c r="AP40" s="1650"/>
      <c r="AQ40" s="1650"/>
      <c r="AR40" s="92"/>
      <c r="AS40" s="1651"/>
      <c r="AT40" s="1651"/>
      <c r="AU40" s="1651"/>
      <c r="AV40" s="1651"/>
      <c r="AW40" s="1651"/>
      <c r="AX40" s="1651"/>
      <c r="AY40" s="1651"/>
      <c r="AZ40" s="1651"/>
      <c r="BA40" s="1651"/>
      <c r="BB40" s="1651"/>
      <c r="BC40" s="1651"/>
      <c r="BD40" s="88"/>
      <c r="BE40" s="88"/>
    </row>
    <row r="41" spans="2:57" ht="14.25" customHeight="1" thickBot="1">
      <c r="B41" s="1660"/>
      <c r="C41" s="1661"/>
      <c r="D41" s="1650"/>
      <c r="E41" s="1650"/>
      <c r="F41" s="1650"/>
      <c r="G41" s="1650"/>
      <c r="H41" s="1650"/>
      <c r="I41" s="1650"/>
      <c r="J41" s="1650"/>
      <c r="K41" s="1650"/>
      <c r="L41" s="1650"/>
      <c r="M41" s="1650"/>
      <c r="N41" s="1650"/>
      <c r="O41" s="1650"/>
      <c r="P41" s="1650"/>
      <c r="Q41" s="1650"/>
      <c r="R41" s="1650"/>
      <c r="S41" s="1650"/>
      <c r="T41" s="1650"/>
      <c r="U41" s="1650"/>
      <c r="V41" s="1650"/>
      <c r="W41" s="1650"/>
      <c r="X41" s="1650"/>
      <c r="Y41" s="1650"/>
      <c r="Z41" s="1650"/>
      <c r="AA41" s="1650"/>
      <c r="AB41" s="1650"/>
      <c r="AC41" s="1650"/>
      <c r="AD41" s="1650"/>
      <c r="AE41" s="1650"/>
      <c r="AF41" s="1650"/>
      <c r="AG41" s="1650"/>
      <c r="AH41" s="1650"/>
      <c r="AI41" s="1650"/>
      <c r="AJ41" s="1650"/>
      <c r="AK41" s="1650"/>
      <c r="AL41" s="1650"/>
      <c r="AM41" s="1650"/>
      <c r="AN41" s="1650"/>
      <c r="AO41" s="1650"/>
      <c r="AP41" s="1650"/>
      <c r="AQ41" s="1650"/>
      <c r="AR41" s="92"/>
      <c r="AS41" s="1651"/>
      <c r="AT41" s="1651"/>
      <c r="AU41" s="1651"/>
      <c r="AV41" s="1651"/>
      <c r="AW41" s="1651"/>
      <c r="AX41" s="1651"/>
      <c r="AY41" s="1651"/>
      <c r="AZ41" s="1651"/>
      <c r="BA41" s="1651"/>
      <c r="BB41" s="1651"/>
      <c r="BC41" s="1651"/>
      <c r="BD41" s="88"/>
      <c r="BE41" s="88"/>
    </row>
    <row r="42" spans="2:57" ht="14.25" customHeight="1" thickBot="1">
      <c r="B42" s="1725"/>
      <c r="C42" s="1726"/>
      <c r="D42" s="1650" t="s">
        <v>78</v>
      </c>
      <c r="E42" s="1650"/>
      <c r="F42" s="1650"/>
      <c r="G42" s="1650"/>
      <c r="H42" s="1650"/>
      <c r="I42" s="1650"/>
      <c r="J42" s="1650"/>
      <c r="K42" s="1650"/>
      <c r="L42" s="1650"/>
      <c r="M42" s="1650"/>
      <c r="N42" s="1650"/>
      <c r="O42" s="1650"/>
      <c r="P42" s="1650"/>
      <c r="Q42" s="1650"/>
      <c r="R42" s="1650"/>
      <c r="S42" s="1650"/>
      <c r="T42" s="1650"/>
      <c r="U42" s="1650"/>
      <c r="V42" s="1650"/>
      <c r="W42" s="1650"/>
      <c r="X42" s="1650"/>
      <c r="Y42" s="1650"/>
      <c r="Z42" s="1650"/>
      <c r="AA42" s="1650"/>
      <c r="AB42" s="1650"/>
      <c r="AC42" s="1650"/>
      <c r="AD42" s="1650"/>
      <c r="AE42" s="1650"/>
      <c r="AF42" s="1650"/>
      <c r="AG42" s="1650"/>
      <c r="AH42" s="1650"/>
      <c r="AI42" s="1650"/>
      <c r="AJ42" s="1650"/>
      <c r="AK42" s="1650"/>
      <c r="AL42" s="1650"/>
      <c r="AM42" s="1650"/>
      <c r="AN42" s="1650"/>
      <c r="AO42" s="1650"/>
      <c r="AP42" s="1650"/>
      <c r="AQ42" s="1650"/>
      <c r="AR42" s="92"/>
      <c r="AS42" s="1651"/>
      <c r="AT42" s="1651"/>
      <c r="AU42" s="1651"/>
      <c r="AV42" s="1651"/>
      <c r="AW42" s="1651"/>
      <c r="AX42" s="1651"/>
      <c r="AY42" s="1651"/>
      <c r="AZ42" s="1651"/>
      <c r="BA42" s="1651"/>
      <c r="BB42" s="1651"/>
      <c r="BC42" s="1651"/>
      <c r="BD42" s="88"/>
      <c r="BE42" s="88"/>
    </row>
    <row r="44" spans="1:57" ht="18">
      <c r="A44" s="1724" t="s">
        <v>179</v>
      </c>
      <c r="B44" s="1724"/>
      <c r="C44" s="1724"/>
      <c r="D44" s="1724"/>
      <c r="E44" s="1724"/>
      <c r="F44" s="1724"/>
      <c r="G44" s="1724"/>
      <c r="H44" s="1724"/>
      <c r="I44" s="1724"/>
      <c r="J44" s="1724"/>
      <c r="K44" s="1724"/>
      <c r="L44" s="1724"/>
      <c r="M44" s="1724"/>
      <c r="N44" s="1724"/>
      <c r="O44" s="1724"/>
      <c r="P44" s="1724"/>
      <c r="Q44" s="1724"/>
      <c r="R44" s="1724"/>
      <c r="S44" s="1724"/>
      <c r="T44" s="93"/>
      <c r="U44" s="93"/>
      <c r="V44" s="1727" t="s">
        <v>170</v>
      </c>
      <c r="W44" s="1728"/>
      <c r="X44" s="1728"/>
      <c r="Y44" s="1728"/>
      <c r="Z44" s="1728"/>
      <c r="AA44" s="1728"/>
      <c r="AB44" s="1728"/>
      <c r="AC44" s="1728"/>
      <c r="AD44" s="1728"/>
      <c r="AE44" s="1728"/>
      <c r="AF44" s="1728"/>
      <c r="AG44" s="1728"/>
      <c r="AH44" s="1728"/>
      <c r="AI44" s="1728"/>
      <c r="AJ44" s="1728"/>
      <c r="AK44" s="1728"/>
      <c r="AL44" s="1728"/>
      <c r="AM44" s="1728"/>
      <c r="AN44" s="1728"/>
      <c r="AO44" s="1728"/>
      <c r="AP44" s="1728"/>
      <c r="AQ44" s="1728"/>
      <c r="AR44" s="1728"/>
      <c r="AS44" s="1728"/>
      <c r="AT44" s="1728"/>
      <c r="AU44" s="1728"/>
      <c r="AV44" s="1728"/>
      <c r="AW44" s="1728"/>
      <c r="AX44" s="1728"/>
      <c r="AY44" s="1728"/>
      <c r="AZ44" s="1728"/>
      <c r="BA44" s="1728"/>
      <c r="BB44" s="1728"/>
      <c r="BC44" s="1728"/>
      <c r="BD44" s="1728"/>
      <c r="BE44" s="1728"/>
    </row>
    <row r="45" spans="1:55" s="91" customFormat="1" ht="15.75">
      <c r="A45" s="1654"/>
      <c r="B45" s="1654"/>
      <c r="C45" s="1654"/>
      <c r="D45" s="1654"/>
      <c r="E45" s="1654"/>
      <c r="F45" s="1654"/>
      <c r="G45" s="1654"/>
      <c r="H45" s="1654"/>
      <c r="I45" s="1654"/>
      <c r="J45" s="1654"/>
      <c r="K45" s="1654"/>
      <c r="L45" s="1654"/>
      <c r="S45" s="95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1655" t="s">
        <v>79</v>
      </c>
      <c r="AR45" s="1655"/>
      <c r="AS45" s="1655"/>
      <c r="AT45" s="96"/>
      <c r="AU45" s="96"/>
      <c r="AV45" s="1656" t="s">
        <v>80</v>
      </c>
      <c r="AW45" s="1656"/>
      <c r="AX45" s="1656"/>
      <c r="AY45" s="1656"/>
      <c r="AZ45" s="1656"/>
      <c r="BA45" s="1656"/>
      <c r="BB45" s="1656"/>
      <c r="BC45" s="1656"/>
    </row>
    <row r="46" spans="1:57" ht="18">
      <c r="A46" s="1724" t="s">
        <v>179</v>
      </c>
      <c r="B46" s="1724"/>
      <c r="C46" s="1724"/>
      <c r="D46" s="1724"/>
      <c r="E46" s="1724"/>
      <c r="F46" s="1724"/>
      <c r="G46" s="1724"/>
      <c r="H46" s="1724"/>
      <c r="I46" s="1724"/>
      <c r="J46" s="1724"/>
      <c r="K46" s="1724"/>
      <c r="L46" s="1724"/>
      <c r="M46" s="1724"/>
      <c r="N46" s="1724"/>
      <c r="O46" s="1724"/>
      <c r="P46" s="1724"/>
      <c r="Q46" s="1724"/>
      <c r="R46" s="1724"/>
      <c r="S46" s="1724"/>
      <c r="T46" s="93"/>
      <c r="U46" s="93"/>
      <c r="V46" s="1727" t="s">
        <v>171</v>
      </c>
      <c r="W46" s="1728"/>
      <c r="X46" s="1728"/>
      <c r="Y46" s="1728"/>
      <c r="Z46" s="1728"/>
      <c r="AA46" s="1728"/>
      <c r="AB46" s="1728"/>
      <c r="AC46" s="1728"/>
      <c r="AD46" s="1728"/>
      <c r="AE46" s="1728"/>
      <c r="AF46" s="1728"/>
      <c r="AG46" s="1728"/>
      <c r="AH46" s="1728"/>
      <c r="AI46" s="1728"/>
      <c r="AJ46" s="1728"/>
      <c r="AK46" s="1728"/>
      <c r="AL46" s="1728"/>
      <c r="AM46" s="1728"/>
      <c r="AN46" s="1728"/>
      <c r="AO46" s="1728"/>
      <c r="AP46" s="1728"/>
      <c r="AQ46" s="1728"/>
      <c r="AR46" s="1728"/>
      <c r="AS46" s="1728"/>
      <c r="AT46" s="1728"/>
      <c r="AU46" s="1728"/>
      <c r="AV46" s="1728"/>
      <c r="AW46" s="1728"/>
      <c r="AX46" s="1728"/>
      <c r="AY46" s="1728"/>
      <c r="AZ46" s="1728"/>
      <c r="BA46" s="1728"/>
      <c r="BB46" s="1728"/>
      <c r="BC46" s="1728"/>
      <c r="BD46" s="1728"/>
      <c r="BE46" s="1728"/>
    </row>
    <row r="47" spans="1:57" s="91" customFormat="1" ht="15.75" customHeight="1">
      <c r="A47" s="1654"/>
      <c r="B47" s="1654"/>
      <c r="C47" s="1654"/>
      <c r="D47" s="1654"/>
      <c r="E47" s="1654"/>
      <c r="F47" s="1654"/>
      <c r="G47" s="1654"/>
      <c r="H47" s="1654"/>
      <c r="I47" s="1654"/>
      <c r="J47" s="1654"/>
      <c r="K47" s="1654"/>
      <c r="L47" s="1654"/>
      <c r="S47" s="95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1655" t="s">
        <v>79</v>
      </c>
      <c r="AR47" s="1655"/>
      <c r="AS47" s="1655"/>
      <c r="AT47" s="97"/>
      <c r="AU47" s="97"/>
      <c r="AV47" s="1656" t="s">
        <v>80</v>
      </c>
      <c r="AW47" s="1656"/>
      <c r="AX47" s="1656"/>
      <c r="AY47" s="1656"/>
      <c r="AZ47" s="1656"/>
      <c r="BA47" s="1656"/>
      <c r="BB47" s="1656"/>
      <c r="BC47" s="1656"/>
      <c r="BE47" s="91" t="s">
        <v>445</v>
      </c>
    </row>
    <row r="48" s="91" customFormat="1" ht="12.75"/>
    <row r="49" spans="2:61" s="91" customFormat="1" ht="15.7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6"/>
      <c r="O49" s="96"/>
      <c r="P49" s="96"/>
      <c r="Q49" s="1702"/>
      <c r="R49" s="1702"/>
      <c r="S49" s="1702"/>
      <c r="T49" s="1702"/>
      <c r="U49" s="1702"/>
      <c r="V49" s="1702"/>
      <c r="W49" s="1702"/>
      <c r="X49" s="1702"/>
      <c r="Y49" s="1702"/>
      <c r="Z49" s="1702"/>
      <c r="AA49" s="1702"/>
      <c r="AB49" s="1702"/>
      <c r="AC49" s="1702"/>
      <c r="AD49" s="1702"/>
      <c r="AE49" s="1702"/>
      <c r="AF49" s="1702"/>
      <c r="AG49" s="1702"/>
      <c r="AH49" s="1702"/>
      <c r="AI49" s="1702"/>
      <c r="AJ49" s="1702"/>
      <c r="AK49" s="1702"/>
      <c r="AL49" s="1702"/>
      <c r="AM49" s="1702"/>
      <c r="AN49" s="1702"/>
      <c r="AO49" s="1702"/>
      <c r="AP49" s="1702"/>
      <c r="AQ49" s="1702"/>
      <c r="AR49" s="1702"/>
      <c r="AS49" s="1702"/>
      <c r="AT49" s="1702"/>
      <c r="AU49" s="1702"/>
      <c r="AV49" s="1702"/>
      <c r="AW49" s="1702"/>
      <c r="AX49" s="1702"/>
      <c r="AY49" s="1702"/>
      <c r="AZ49" s="1702"/>
      <c r="BA49" s="1702"/>
      <c r="BB49" s="1702"/>
      <c r="BC49" s="1702"/>
      <c r="BD49" s="1702"/>
      <c r="BE49" s="1702"/>
      <c r="BF49" s="1702"/>
      <c r="BG49" s="1702"/>
      <c r="BH49" s="96"/>
      <c r="BI49" s="96"/>
    </row>
    <row r="50" spans="2:64" s="91" customFormat="1" ht="14.25">
      <c r="B50" s="98"/>
      <c r="C50" s="98"/>
      <c r="D50" s="98"/>
      <c r="E50" s="98"/>
      <c r="F50" s="98"/>
      <c r="G50" s="98"/>
      <c r="H50" s="98"/>
      <c r="I50" s="98"/>
      <c r="J50" s="98"/>
      <c r="K50" s="103"/>
      <c r="L50" s="104"/>
      <c r="M50" s="104"/>
      <c r="N50" s="104"/>
      <c r="O50" s="104"/>
      <c r="P50" s="103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5"/>
      <c r="BL50" s="105"/>
    </row>
    <row r="51" spans="2:64" s="91" customFormat="1" ht="14.25">
      <c r="B51" s="98"/>
      <c r="C51" s="98"/>
      <c r="D51" s="98"/>
      <c r="E51" s="98"/>
      <c r="F51" s="98"/>
      <c r="G51" s="98"/>
      <c r="H51" s="98"/>
      <c r="I51" s="98"/>
      <c r="J51" s="98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667"/>
      <c r="V51" s="1667"/>
      <c r="W51" s="1667"/>
      <c r="X51" s="1667"/>
      <c r="Y51" s="1667"/>
      <c r="Z51" s="1667"/>
      <c r="AA51" s="1667"/>
      <c r="AB51" s="1667"/>
      <c r="AC51" s="1667"/>
      <c r="AD51" s="1667"/>
      <c r="AE51" s="1667"/>
      <c r="AF51" s="1667"/>
      <c r="AG51" s="1667"/>
      <c r="AH51" s="1667"/>
      <c r="AI51" s="1667"/>
      <c r="AJ51" s="1667"/>
      <c r="AK51" s="1667"/>
      <c r="AL51" s="1667"/>
      <c r="AM51" s="1667"/>
      <c r="AN51" s="1667"/>
      <c r="AO51" s="1667"/>
      <c r="AP51" s="1667"/>
      <c r="AQ51" s="1667"/>
      <c r="AR51" s="1667"/>
      <c r="AS51" s="1667"/>
      <c r="AT51" s="1667"/>
      <c r="AU51" s="1667"/>
      <c r="AV51" s="1667"/>
      <c r="AW51" s="1667"/>
      <c r="AX51" s="1667"/>
      <c r="AY51" s="1667"/>
      <c r="AZ51" s="1667"/>
      <c r="BA51" s="1667"/>
      <c r="BB51" s="1667"/>
      <c r="BC51" s="1667"/>
      <c r="BD51" s="1667"/>
      <c r="BE51" s="1667"/>
      <c r="BF51" s="1667"/>
      <c r="BG51" s="1667"/>
      <c r="BH51" s="1667"/>
      <c r="BI51" s="1667"/>
      <c r="BJ51" s="1667"/>
      <c r="BK51" s="1667"/>
      <c r="BL51" s="94"/>
    </row>
    <row r="52" spans="2:64" s="91" customFormat="1" ht="15.75">
      <c r="B52" s="108"/>
      <c r="C52" s="109"/>
      <c r="D52" s="109"/>
      <c r="E52" s="109"/>
      <c r="F52" s="109"/>
      <c r="G52" s="109"/>
      <c r="H52" s="109"/>
      <c r="I52" s="109"/>
      <c r="J52" s="10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2:63" s="91" customFormat="1" ht="36.75" customHeight="1">
      <c r="B53" s="1717"/>
      <c r="C53" s="1699"/>
      <c r="D53" s="1699"/>
      <c r="E53" s="1699"/>
      <c r="F53" s="1699"/>
      <c r="G53" s="1699"/>
      <c r="H53" s="1699"/>
      <c r="I53" s="1699"/>
      <c r="J53" s="1699"/>
      <c r="K53" s="1699"/>
      <c r="L53" s="1699"/>
      <c r="M53" s="1699"/>
      <c r="N53" s="1699"/>
      <c r="O53" s="111"/>
      <c r="P53" s="1700"/>
      <c r="Q53" s="1700"/>
      <c r="R53" s="1700"/>
      <c r="S53" s="1700"/>
      <c r="T53" s="1700"/>
      <c r="U53" s="1700"/>
      <c r="V53" s="1700"/>
      <c r="W53" s="1700"/>
      <c r="X53" s="1700"/>
      <c r="Y53" s="1700"/>
      <c r="Z53" s="1700"/>
      <c r="AA53" s="1700"/>
      <c r="AB53" s="1700"/>
      <c r="AC53" s="1700"/>
      <c r="AD53" s="1700"/>
      <c r="AE53" s="1700"/>
      <c r="AF53" s="1700"/>
      <c r="AG53" s="1700"/>
      <c r="AH53" s="1700"/>
      <c r="AI53" s="1700"/>
      <c r="AJ53" s="1700"/>
      <c r="AK53" s="1700"/>
      <c r="AL53" s="1700"/>
      <c r="AM53" s="1700"/>
      <c r="AN53" s="1700"/>
      <c r="AO53" s="1700"/>
      <c r="AP53" s="1700"/>
      <c r="AQ53" s="1700"/>
      <c r="AR53" s="1700"/>
      <c r="AS53" s="1700"/>
      <c r="AT53" s="1700"/>
      <c r="AU53" s="1700"/>
      <c r="AV53" s="1700"/>
      <c r="AW53" s="1700"/>
      <c r="AX53" s="1700"/>
      <c r="AY53" s="1700"/>
      <c r="AZ53" s="1700"/>
      <c r="BA53" s="1700"/>
      <c r="BB53" s="1700"/>
      <c r="BC53" s="1700"/>
      <c r="BD53" s="1700"/>
      <c r="BE53" s="1700"/>
      <c r="BF53" s="1700"/>
      <c r="BG53" s="1700"/>
      <c r="BH53" s="1700"/>
      <c r="BI53" s="1700"/>
      <c r="BJ53" s="1700"/>
      <c r="BK53" s="1700"/>
    </row>
    <row r="54" spans="2:63" s="91" customFormat="1" ht="15.75">
      <c r="B54" s="1717"/>
      <c r="C54" s="1699"/>
      <c r="D54" s="1699"/>
      <c r="E54" s="1699"/>
      <c r="F54" s="1699"/>
      <c r="G54" s="1699"/>
      <c r="H54" s="1699"/>
      <c r="I54" s="1699"/>
      <c r="J54" s="1699"/>
      <c r="K54" s="1699"/>
      <c r="L54" s="1699"/>
      <c r="M54" s="1699"/>
      <c r="N54" s="1699"/>
      <c r="O54" s="111"/>
      <c r="P54" s="1721"/>
      <c r="Q54" s="1721"/>
      <c r="R54" s="1718"/>
      <c r="S54" s="1718"/>
      <c r="T54" s="1697"/>
      <c r="U54" s="1697"/>
      <c r="V54" s="1792"/>
      <c r="W54" s="1792"/>
      <c r="X54" s="1697"/>
      <c r="Y54" s="1697"/>
      <c r="Z54" s="1712"/>
      <c r="AA54" s="1715"/>
      <c r="AB54" s="1715"/>
      <c r="AC54" s="1715"/>
      <c r="AD54" s="1715"/>
      <c r="AE54" s="1715"/>
      <c r="AF54" s="1715"/>
      <c r="AG54" s="1715"/>
      <c r="AH54" s="1697"/>
      <c r="AI54" s="1697"/>
      <c r="AJ54" s="1697"/>
      <c r="AK54" s="1697"/>
      <c r="AL54" s="1697"/>
      <c r="AM54" s="1697"/>
      <c r="AN54" s="1698"/>
      <c r="AO54" s="1713"/>
      <c r="AP54" s="1713"/>
      <c r="AQ54" s="1713"/>
      <c r="AR54" s="1697"/>
      <c r="AS54" s="1697"/>
      <c r="AT54" s="1720"/>
      <c r="AU54" s="1720"/>
      <c r="AV54" s="1720"/>
      <c r="AW54" s="1720"/>
      <c r="AX54" s="1720"/>
      <c r="AY54" s="1720"/>
      <c r="AZ54" s="1720"/>
      <c r="BA54" s="1720"/>
      <c r="BB54" s="1697"/>
      <c r="BC54" s="1697"/>
      <c r="BD54" s="1697"/>
      <c r="BE54" s="1697"/>
      <c r="BF54" s="1697"/>
      <c r="BG54" s="1697"/>
      <c r="BH54" s="1800"/>
      <c r="BI54" s="1801"/>
      <c r="BJ54" s="1801"/>
      <c r="BK54" s="1801"/>
    </row>
    <row r="55" spans="2:63" s="91" customFormat="1" ht="15.75">
      <c r="B55" s="1717"/>
      <c r="C55" s="1699"/>
      <c r="D55" s="1699"/>
      <c r="E55" s="1699"/>
      <c r="F55" s="1699"/>
      <c r="G55" s="1699"/>
      <c r="H55" s="1699"/>
      <c r="I55" s="1699"/>
      <c r="J55" s="1699"/>
      <c r="K55" s="1699"/>
      <c r="L55" s="1699"/>
      <c r="M55" s="1699"/>
      <c r="N55" s="1699"/>
      <c r="O55" s="111"/>
      <c r="P55" s="1721"/>
      <c r="Q55" s="1721"/>
      <c r="R55" s="1718"/>
      <c r="S55" s="1718"/>
      <c r="T55" s="1697"/>
      <c r="U55" s="1697"/>
      <c r="V55" s="1792"/>
      <c r="W55" s="1792"/>
      <c r="X55" s="1697"/>
      <c r="Y55" s="1697"/>
      <c r="Z55" s="1697"/>
      <c r="AA55" s="1697"/>
      <c r="AB55" s="1712"/>
      <c r="AC55" s="1713"/>
      <c r="AD55" s="1713"/>
      <c r="AE55" s="1713"/>
      <c r="AF55" s="1713"/>
      <c r="AG55" s="1713"/>
      <c r="AH55" s="1697"/>
      <c r="AI55" s="1697"/>
      <c r="AJ55" s="1697"/>
      <c r="AK55" s="1697"/>
      <c r="AL55" s="1697"/>
      <c r="AM55" s="1697"/>
      <c r="AN55" s="1713"/>
      <c r="AO55" s="1713"/>
      <c r="AP55" s="1713"/>
      <c r="AQ55" s="1713"/>
      <c r="AR55" s="1697"/>
      <c r="AS55" s="1697"/>
      <c r="AT55" s="1697"/>
      <c r="AU55" s="1697"/>
      <c r="AV55" s="1701"/>
      <c r="AW55" s="1701"/>
      <c r="AX55" s="1701"/>
      <c r="AY55" s="1701"/>
      <c r="AZ55" s="1701"/>
      <c r="BA55" s="1701"/>
      <c r="BB55" s="1697"/>
      <c r="BC55" s="1697"/>
      <c r="BD55" s="1697"/>
      <c r="BE55" s="1697"/>
      <c r="BF55" s="1697"/>
      <c r="BG55" s="1697"/>
      <c r="BH55" s="1801"/>
      <c r="BI55" s="1801"/>
      <c r="BJ55" s="1801"/>
      <c r="BK55" s="1801"/>
    </row>
    <row r="56" spans="2:63" s="91" customFormat="1" ht="15.75">
      <c r="B56" s="1717"/>
      <c r="C56" s="1699"/>
      <c r="D56" s="1699"/>
      <c r="E56" s="1699"/>
      <c r="F56" s="1699"/>
      <c r="G56" s="1699"/>
      <c r="H56" s="1699"/>
      <c r="I56" s="1699"/>
      <c r="J56" s="1699"/>
      <c r="K56" s="1699"/>
      <c r="L56" s="1699"/>
      <c r="M56" s="1699"/>
      <c r="N56" s="1699"/>
      <c r="O56" s="111"/>
      <c r="P56" s="1721"/>
      <c r="Q56" s="1721"/>
      <c r="R56" s="1718"/>
      <c r="S56" s="1718"/>
      <c r="T56" s="1697"/>
      <c r="U56" s="1697"/>
      <c r="V56" s="1792"/>
      <c r="W56" s="1792"/>
      <c r="X56" s="1697"/>
      <c r="Y56" s="1697"/>
      <c r="Z56" s="1697"/>
      <c r="AA56" s="1697"/>
      <c r="AB56" s="1697"/>
      <c r="AC56" s="1697"/>
      <c r="AD56" s="1697"/>
      <c r="AE56" s="1697"/>
      <c r="AF56" s="1697"/>
      <c r="AG56" s="1697"/>
      <c r="AH56" s="1697"/>
      <c r="AI56" s="1697"/>
      <c r="AJ56" s="1697"/>
      <c r="AK56" s="1697"/>
      <c r="AL56" s="1697"/>
      <c r="AM56" s="1697"/>
      <c r="AN56" s="1716"/>
      <c r="AO56" s="1716"/>
      <c r="AP56" s="1716"/>
      <c r="AQ56" s="1716"/>
      <c r="AR56" s="1697"/>
      <c r="AS56" s="1697"/>
      <c r="AT56" s="1697"/>
      <c r="AU56" s="1697"/>
      <c r="AV56" s="1714"/>
      <c r="AW56" s="1714"/>
      <c r="AX56" s="1697"/>
      <c r="AY56" s="1697"/>
      <c r="AZ56" s="1697"/>
      <c r="BA56" s="1697"/>
      <c r="BB56" s="1697"/>
      <c r="BC56" s="1697"/>
      <c r="BD56" s="1697"/>
      <c r="BE56" s="1697"/>
      <c r="BF56" s="1697"/>
      <c r="BG56" s="1697"/>
      <c r="BH56" s="1697"/>
      <c r="BI56" s="1697"/>
      <c r="BJ56" s="1697"/>
      <c r="BK56" s="1697"/>
    </row>
    <row r="57" spans="2:63" s="91" customFormat="1" ht="15.75">
      <c r="B57" s="1717"/>
      <c r="C57" s="1699"/>
      <c r="D57" s="1699"/>
      <c r="E57" s="1699"/>
      <c r="F57" s="1699"/>
      <c r="G57" s="1699"/>
      <c r="H57" s="1699"/>
      <c r="I57" s="1699"/>
      <c r="J57" s="1699"/>
      <c r="K57" s="1699"/>
      <c r="L57" s="1699"/>
      <c r="M57" s="1699"/>
      <c r="N57" s="1699"/>
      <c r="O57" s="111"/>
      <c r="P57" s="1721"/>
      <c r="Q57" s="1721"/>
      <c r="R57" s="1718"/>
      <c r="S57" s="1718"/>
      <c r="T57" s="1697"/>
      <c r="U57" s="1697"/>
      <c r="V57" s="1792"/>
      <c r="W57" s="1792"/>
      <c r="X57" s="1697"/>
      <c r="Y57" s="1697"/>
      <c r="Z57" s="1697"/>
      <c r="AA57" s="1697"/>
      <c r="AB57" s="1697"/>
      <c r="AC57" s="1697"/>
      <c r="AD57" s="1697"/>
      <c r="AE57" s="1697"/>
      <c r="AF57" s="1697"/>
      <c r="AG57" s="1697"/>
      <c r="AH57" s="1697"/>
      <c r="AI57" s="1697"/>
      <c r="AJ57" s="1697"/>
      <c r="AK57" s="1697"/>
      <c r="AL57" s="1697"/>
      <c r="AM57" s="1697"/>
      <c r="AN57" s="1716"/>
      <c r="AO57" s="1716"/>
      <c r="AP57" s="1716"/>
      <c r="AQ57" s="1716"/>
      <c r="AR57" s="1697"/>
      <c r="AS57" s="1697"/>
      <c r="AT57" s="1697"/>
      <c r="AU57" s="1697"/>
      <c r="AV57" s="1714"/>
      <c r="AW57" s="1714"/>
      <c r="AX57" s="1697"/>
      <c r="AY57" s="1697"/>
      <c r="AZ57" s="1697"/>
      <c r="BA57" s="1697"/>
      <c r="BB57" s="1697"/>
      <c r="BC57" s="1697"/>
      <c r="BD57" s="1697"/>
      <c r="BE57" s="1697"/>
      <c r="BF57" s="1697"/>
      <c r="BG57" s="1697"/>
      <c r="BH57" s="1697"/>
      <c r="BI57" s="1697"/>
      <c r="BJ57" s="1697"/>
      <c r="BK57" s="1697"/>
    </row>
    <row r="58" spans="2:63" s="91" customFormat="1" ht="15.75">
      <c r="B58" s="1717"/>
      <c r="C58" s="1699"/>
      <c r="D58" s="1699"/>
      <c r="E58" s="1699"/>
      <c r="F58" s="1699"/>
      <c r="G58" s="1699"/>
      <c r="H58" s="1699"/>
      <c r="I58" s="1699"/>
      <c r="J58" s="1699"/>
      <c r="K58" s="1699"/>
      <c r="L58" s="1699"/>
      <c r="M58" s="1699"/>
      <c r="N58" s="1699"/>
      <c r="O58" s="111"/>
      <c r="P58" s="1721"/>
      <c r="Q58" s="1721"/>
      <c r="R58" s="1718"/>
      <c r="S58" s="1718"/>
      <c r="T58" s="1697"/>
      <c r="U58" s="1697"/>
      <c r="V58" s="1792"/>
      <c r="W58" s="1792"/>
      <c r="X58" s="1697"/>
      <c r="Y58" s="1697"/>
      <c r="Z58" s="1697"/>
      <c r="AA58" s="1697"/>
      <c r="AB58" s="1697"/>
      <c r="AC58" s="1697"/>
      <c r="AD58" s="1697"/>
      <c r="AE58" s="1697"/>
      <c r="AF58" s="1697"/>
      <c r="AG58" s="1697"/>
      <c r="AH58" s="1697"/>
      <c r="AI58" s="1697"/>
      <c r="AJ58" s="1697"/>
      <c r="AK58" s="1697"/>
      <c r="AL58" s="1697"/>
      <c r="AM58" s="1697"/>
      <c r="AN58" s="1716"/>
      <c r="AO58" s="1716"/>
      <c r="AP58" s="1716"/>
      <c r="AQ58" s="1716"/>
      <c r="AR58" s="1697"/>
      <c r="AS58" s="1697"/>
      <c r="AT58" s="1697"/>
      <c r="AU58" s="1697"/>
      <c r="AV58" s="1714"/>
      <c r="AW58" s="1714"/>
      <c r="AX58" s="1697"/>
      <c r="AY58" s="1697"/>
      <c r="AZ58" s="1697"/>
      <c r="BA58" s="1697"/>
      <c r="BB58" s="1697"/>
      <c r="BC58" s="1697"/>
      <c r="BD58" s="1697"/>
      <c r="BE58" s="1697"/>
      <c r="BF58" s="1697"/>
      <c r="BG58" s="1697"/>
      <c r="BH58" s="1697"/>
      <c r="BI58" s="1697"/>
      <c r="BJ58" s="1697"/>
      <c r="BK58" s="1697"/>
    </row>
    <row r="59" spans="2:63" s="91" customFormat="1" ht="15.75" customHeight="1">
      <c r="B59" s="1717"/>
      <c r="C59" s="1699"/>
      <c r="D59" s="1699"/>
      <c r="E59" s="1699"/>
      <c r="F59" s="1699"/>
      <c r="G59" s="1699"/>
      <c r="H59" s="1699"/>
      <c r="I59" s="1699"/>
      <c r="J59" s="1699"/>
      <c r="K59" s="1699"/>
      <c r="L59" s="1699"/>
      <c r="M59" s="1699"/>
      <c r="N59" s="1699"/>
      <c r="O59" s="111"/>
      <c r="P59" s="1721"/>
      <c r="Q59" s="1721"/>
      <c r="R59" s="1718"/>
      <c r="S59" s="1718"/>
      <c r="T59" s="1697"/>
      <c r="U59" s="1697"/>
      <c r="V59" s="1792"/>
      <c r="W59" s="1792"/>
      <c r="X59" s="1697"/>
      <c r="Y59" s="1697"/>
      <c r="Z59" s="1697"/>
      <c r="AA59" s="1697"/>
      <c r="AB59" s="1697"/>
      <c r="AC59" s="1697"/>
      <c r="AD59" s="1697"/>
      <c r="AE59" s="1697"/>
      <c r="AF59" s="1697"/>
      <c r="AG59" s="1697"/>
      <c r="AH59" s="1697"/>
      <c r="AI59" s="1697"/>
      <c r="AJ59" s="1697"/>
      <c r="AK59" s="1697"/>
      <c r="AL59" s="1697"/>
      <c r="AM59" s="1697"/>
      <c r="AN59" s="1716"/>
      <c r="AO59" s="1716"/>
      <c r="AP59" s="1716"/>
      <c r="AQ59" s="1716"/>
      <c r="AR59" s="1697"/>
      <c r="AS59" s="1697"/>
      <c r="AT59" s="1697"/>
      <c r="AU59" s="1697"/>
      <c r="AV59" s="1714"/>
      <c r="AW59" s="1714"/>
      <c r="AX59" s="1697"/>
      <c r="AY59" s="1697"/>
      <c r="AZ59" s="1697"/>
      <c r="BA59" s="1697"/>
      <c r="BB59" s="1697"/>
      <c r="BC59" s="1697"/>
      <c r="BD59" s="1697"/>
      <c r="BE59" s="1697"/>
      <c r="BF59" s="1697"/>
      <c r="BG59" s="1697"/>
      <c r="BH59" s="1697"/>
      <c r="BI59" s="1697"/>
      <c r="BJ59" s="1697"/>
      <c r="BK59" s="1697"/>
    </row>
    <row r="60" spans="2:63" s="91" customFormat="1" ht="12.75">
      <c r="B60" s="88"/>
      <c r="C60" s="1662"/>
      <c r="D60" s="1662"/>
      <c r="E60" s="1662"/>
      <c r="F60" s="1662"/>
      <c r="G60" s="1662"/>
      <c r="H60" s="1662"/>
      <c r="I60" s="1662"/>
      <c r="J60" s="1662"/>
      <c r="K60" s="1662"/>
      <c r="L60" s="1662"/>
      <c r="M60" s="1662"/>
      <c r="N60" s="1662"/>
      <c r="O60" s="114"/>
      <c r="P60" s="1700"/>
      <c r="Q60" s="1700"/>
      <c r="R60" s="1700"/>
      <c r="S60" s="1700"/>
      <c r="T60" s="1700"/>
      <c r="U60" s="1700"/>
      <c r="V60" s="1700"/>
      <c r="W60" s="1700"/>
      <c r="X60" s="1700"/>
      <c r="Y60" s="1700"/>
      <c r="Z60" s="1700"/>
      <c r="AA60" s="1700"/>
      <c r="AB60" s="1700"/>
      <c r="AC60" s="1700"/>
      <c r="AD60" s="1700"/>
      <c r="AE60" s="1700"/>
      <c r="AF60" s="1700"/>
      <c r="AG60" s="1700"/>
      <c r="AH60" s="1700"/>
      <c r="AI60" s="1700"/>
      <c r="AJ60" s="1700"/>
      <c r="AK60" s="1700"/>
      <c r="AL60" s="1700"/>
      <c r="AM60" s="1700"/>
      <c r="AN60" s="1700"/>
      <c r="AO60" s="1700"/>
      <c r="AP60" s="1700"/>
      <c r="AQ60" s="1700"/>
      <c r="AR60" s="1700"/>
      <c r="AS60" s="1700"/>
      <c r="AT60" s="1700"/>
      <c r="AU60" s="1700"/>
      <c r="AV60" s="1700"/>
      <c r="AW60" s="1700"/>
      <c r="AX60" s="1700"/>
      <c r="AY60" s="1700"/>
      <c r="AZ60" s="1700"/>
      <c r="BA60" s="1700"/>
      <c r="BB60" s="1700"/>
      <c r="BC60" s="1700"/>
      <c r="BD60" s="1700"/>
      <c r="BE60" s="1700"/>
      <c r="BF60" s="1700"/>
      <c r="BG60" s="1700"/>
      <c r="BH60" s="1700"/>
      <c r="BI60" s="1700"/>
      <c r="BJ60" s="1700"/>
      <c r="BK60" s="1700"/>
    </row>
    <row r="61" spans="2:63" s="91" customFormat="1" ht="12.75">
      <c r="B61" s="88"/>
      <c r="C61" s="1662"/>
      <c r="D61" s="1662"/>
      <c r="E61" s="1662"/>
      <c r="F61" s="1662"/>
      <c r="G61" s="1662"/>
      <c r="H61" s="1662"/>
      <c r="I61" s="1662"/>
      <c r="J61" s="1662"/>
      <c r="K61" s="1662"/>
      <c r="L61" s="1662"/>
      <c r="M61" s="1662"/>
      <c r="N61" s="1662"/>
      <c r="O61" s="114"/>
      <c r="P61" s="1700"/>
      <c r="Q61" s="1700"/>
      <c r="R61" s="1700"/>
      <c r="S61" s="1700"/>
      <c r="T61" s="1700"/>
      <c r="U61" s="1700"/>
      <c r="V61" s="1700"/>
      <c r="W61" s="1700"/>
      <c r="X61" s="1700"/>
      <c r="Y61" s="1700"/>
      <c r="Z61" s="1700"/>
      <c r="AA61" s="1700"/>
      <c r="AB61" s="1700"/>
      <c r="AC61" s="1700"/>
      <c r="AD61" s="1700"/>
      <c r="AE61" s="1700"/>
      <c r="AF61" s="1700"/>
      <c r="AG61" s="1700"/>
      <c r="AH61" s="1700"/>
      <c r="AI61" s="1700"/>
      <c r="AJ61" s="1700"/>
      <c r="AK61" s="1700"/>
      <c r="AL61" s="1700"/>
      <c r="AM61" s="1700"/>
      <c r="AN61" s="1700"/>
      <c r="AO61" s="1700"/>
      <c r="AP61" s="1700"/>
      <c r="AQ61" s="1700"/>
      <c r="AR61" s="1700"/>
      <c r="AS61" s="1700"/>
      <c r="AT61" s="1700"/>
      <c r="AU61" s="1700"/>
      <c r="AV61" s="1700"/>
      <c r="AW61" s="1700"/>
      <c r="AX61" s="1700"/>
      <c r="AY61" s="1700"/>
      <c r="AZ61" s="1700"/>
      <c r="BA61" s="1700"/>
      <c r="BB61" s="1700"/>
      <c r="BC61" s="1700"/>
      <c r="BD61" s="1700"/>
      <c r="BE61" s="1700"/>
      <c r="BF61" s="1700"/>
      <c r="BG61" s="1700"/>
      <c r="BH61" s="1700"/>
      <c r="BI61" s="1700"/>
      <c r="BJ61" s="1700"/>
      <c r="BK61" s="1700"/>
    </row>
    <row r="62" spans="2:63" s="91" customFormat="1" ht="12.75">
      <c r="B62" s="88"/>
      <c r="C62" s="1662"/>
      <c r="D62" s="1662"/>
      <c r="E62" s="1662"/>
      <c r="F62" s="1662"/>
      <c r="G62" s="1662"/>
      <c r="H62" s="1662"/>
      <c r="I62" s="1662"/>
      <c r="J62" s="1662"/>
      <c r="K62" s="1662"/>
      <c r="L62" s="1662"/>
      <c r="M62" s="1662"/>
      <c r="N62" s="1662"/>
      <c r="O62" s="114"/>
      <c r="P62" s="1700"/>
      <c r="Q62" s="1700"/>
      <c r="R62" s="1700"/>
      <c r="S62" s="1700"/>
      <c r="T62" s="1700"/>
      <c r="U62" s="1700"/>
      <c r="V62" s="1700"/>
      <c r="W62" s="1700"/>
      <c r="X62" s="1700"/>
      <c r="Y62" s="1700"/>
      <c r="Z62" s="1700"/>
      <c r="AA62" s="1700"/>
      <c r="AB62" s="1700"/>
      <c r="AC62" s="1700"/>
      <c r="AD62" s="1700"/>
      <c r="AE62" s="1700"/>
      <c r="AF62" s="1700"/>
      <c r="AG62" s="1700"/>
      <c r="AH62" s="1700"/>
      <c r="AI62" s="1700"/>
      <c r="AJ62" s="1700"/>
      <c r="AK62" s="1700"/>
      <c r="AL62" s="1700"/>
      <c r="AM62" s="1700"/>
      <c r="AN62" s="1700"/>
      <c r="AO62" s="1700"/>
      <c r="AP62" s="1700"/>
      <c r="AQ62" s="1700"/>
      <c r="AR62" s="1700"/>
      <c r="AS62" s="1700"/>
      <c r="AT62" s="1700"/>
      <c r="AU62" s="1700"/>
      <c r="AV62" s="1700"/>
      <c r="AW62" s="1700"/>
      <c r="AX62" s="1700"/>
      <c r="AY62" s="1700"/>
      <c r="AZ62" s="1700"/>
      <c r="BA62" s="1700"/>
      <c r="BB62" s="1700"/>
      <c r="BC62" s="1700"/>
      <c r="BD62" s="1700"/>
      <c r="BE62" s="1700"/>
      <c r="BF62" s="1700"/>
      <c r="BG62" s="1700"/>
      <c r="BH62" s="1700"/>
      <c r="BI62" s="1700"/>
      <c r="BJ62" s="1700"/>
      <c r="BK62" s="1700"/>
    </row>
    <row r="63" spans="2:63" s="91" customFormat="1" ht="12.75">
      <c r="B63" s="88"/>
      <c r="C63" s="1662"/>
      <c r="D63" s="1662"/>
      <c r="E63" s="1662"/>
      <c r="F63" s="1662"/>
      <c r="G63" s="1662"/>
      <c r="H63" s="1662"/>
      <c r="I63" s="1662"/>
      <c r="J63" s="1662"/>
      <c r="K63" s="1662"/>
      <c r="L63" s="1662"/>
      <c r="M63" s="1662"/>
      <c r="N63" s="1662"/>
      <c r="O63" s="114"/>
      <c r="P63" s="1700"/>
      <c r="Q63" s="1700"/>
      <c r="R63" s="1700"/>
      <c r="S63" s="1700"/>
      <c r="T63" s="1700"/>
      <c r="U63" s="1700"/>
      <c r="V63" s="1700"/>
      <c r="W63" s="1700"/>
      <c r="X63" s="1700"/>
      <c r="Y63" s="1700"/>
      <c r="Z63" s="1700"/>
      <c r="AA63" s="1700"/>
      <c r="AB63" s="1700"/>
      <c r="AC63" s="1700"/>
      <c r="AD63" s="1700"/>
      <c r="AE63" s="1700"/>
      <c r="AF63" s="1700"/>
      <c r="AG63" s="1700"/>
      <c r="AH63" s="1700"/>
      <c r="AI63" s="1700"/>
      <c r="AJ63" s="1700"/>
      <c r="AK63" s="1700"/>
      <c r="AL63" s="1700"/>
      <c r="AM63" s="1700"/>
      <c r="AN63" s="1700"/>
      <c r="AO63" s="1700"/>
      <c r="AP63" s="1700"/>
      <c r="AQ63" s="1700"/>
      <c r="AR63" s="1700"/>
      <c r="AS63" s="1700"/>
      <c r="AT63" s="1700"/>
      <c r="AU63" s="1700"/>
      <c r="AV63" s="1700"/>
      <c r="AW63" s="1700"/>
      <c r="AX63" s="1700"/>
      <c r="AY63" s="1700"/>
      <c r="AZ63" s="1700"/>
      <c r="BA63" s="1700"/>
      <c r="BB63" s="1700"/>
      <c r="BC63" s="1700"/>
      <c r="BD63" s="1700"/>
      <c r="BE63" s="1700"/>
      <c r="BF63" s="1700"/>
      <c r="BG63" s="1700"/>
      <c r="BH63" s="1700"/>
      <c r="BI63" s="1700"/>
      <c r="BJ63" s="1700"/>
      <c r="BK63" s="1700"/>
    </row>
    <row r="64" spans="2:63" s="91" customFormat="1" ht="12.75">
      <c r="B64" s="88"/>
      <c r="C64" s="1662"/>
      <c r="D64" s="1662"/>
      <c r="E64" s="1662"/>
      <c r="F64" s="1662"/>
      <c r="G64" s="1662"/>
      <c r="H64" s="1662"/>
      <c r="I64" s="1662"/>
      <c r="J64" s="1662"/>
      <c r="K64" s="1662"/>
      <c r="L64" s="1662"/>
      <c r="M64" s="1662"/>
      <c r="N64" s="1662"/>
      <c r="O64" s="114"/>
      <c r="P64" s="1700"/>
      <c r="Q64" s="1700"/>
      <c r="R64" s="1700"/>
      <c r="S64" s="1700"/>
      <c r="T64" s="1700"/>
      <c r="U64" s="1700"/>
      <c r="V64" s="1700"/>
      <c r="W64" s="1700"/>
      <c r="X64" s="1700"/>
      <c r="Y64" s="1700"/>
      <c r="Z64" s="1700"/>
      <c r="AA64" s="1700"/>
      <c r="AB64" s="1700"/>
      <c r="AC64" s="1700"/>
      <c r="AD64" s="1700"/>
      <c r="AE64" s="1700"/>
      <c r="AF64" s="1700"/>
      <c r="AG64" s="1700"/>
      <c r="AH64" s="1700"/>
      <c r="AI64" s="1700"/>
      <c r="AJ64" s="1700"/>
      <c r="AK64" s="1700"/>
      <c r="AL64" s="1700"/>
      <c r="AM64" s="1700"/>
      <c r="AN64" s="1700"/>
      <c r="AO64" s="1700"/>
      <c r="AP64" s="1700"/>
      <c r="AQ64" s="1700"/>
      <c r="AR64" s="1700"/>
      <c r="AS64" s="1700"/>
      <c r="AT64" s="1700"/>
      <c r="AU64" s="1700"/>
      <c r="AV64" s="1700"/>
      <c r="AW64" s="1700"/>
      <c r="AX64" s="1700"/>
      <c r="AY64" s="1700"/>
      <c r="AZ64" s="1700"/>
      <c r="BA64" s="1700"/>
      <c r="BB64" s="1700"/>
      <c r="BC64" s="1700"/>
      <c r="BD64" s="1700"/>
      <c r="BE64" s="1700"/>
      <c r="BF64" s="1700"/>
      <c r="BG64" s="1700"/>
      <c r="BH64" s="1700"/>
      <c r="BI64" s="1700"/>
      <c r="BJ64" s="1700"/>
      <c r="BK64" s="1700"/>
    </row>
    <row r="65" spans="2:63" s="91" customFormat="1" ht="12.75">
      <c r="B65" s="88"/>
      <c r="C65" s="1662"/>
      <c r="D65" s="1662"/>
      <c r="E65" s="1662"/>
      <c r="F65" s="1662"/>
      <c r="G65" s="1662"/>
      <c r="H65" s="1662"/>
      <c r="I65" s="1662"/>
      <c r="J65" s="1662"/>
      <c r="K65" s="1662"/>
      <c r="L65" s="1662"/>
      <c r="M65" s="1662"/>
      <c r="N65" s="1662"/>
      <c r="O65" s="114"/>
      <c r="P65" s="1700"/>
      <c r="Q65" s="1700"/>
      <c r="R65" s="1700"/>
      <c r="S65" s="1700"/>
      <c r="T65" s="1700"/>
      <c r="U65" s="1700"/>
      <c r="V65" s="1700"/>
      <c r="W65" s="1700"/>
      <c r="X65" s="1700"/>
      <c r="Y65" s="1700"/>
      <c r="Z65" s="1700"/>
      <c r="AA65" s="1700"/>
      <c r="AB65" s="1700"/>
      <c r="AC65" s="1700"/>
      <c r="AD65" s="1700"/>
      <c r="AE65" s="1700"/>
      <c r="AF65" s="1700"/>
      <c r="AG65" s="1700"/>
      <c r="AH65" s="1700"/>
      <c r="AI65" s="1700"/>
      <c r="AJ65" s="1700"/>
      <c r="AK65" s="1700"/>
      <c r="AL65" s="1700"/>
      <c r="AM65" s="1700"/>
      <c r="AN65" s="1700"/>
      <c r="AO65" s="1700"/>
      <c r="AP65" s="1700"/>
      <c r="AQ65" s="1700"/>
      <c r="AR65" s="1700"/>
      <c r="AS65" s="1700"/>
      <c r="AT65" s="1700"/>
      <c r="AU65" s="1700"/>
      <c r="AV65" s="1700"/>
      <c r="AW65" s="1700"/>
      <c r="AX65" s="1700"/>
      <c r="AY65" s="1700"/>
      <c r="AZ65" s="1700"/>
      <c r="BA65" s="1700"/>
      <c r="BB65" s="1700"/>
      <c r="BC65" s="1700"/>
      <c r="BD65" s="1700"/>
      <c r="BE65" s="1700"/>
      <c r="BF65" s="1700"/>
      <c r="BG65" s="1700"/>
      <c r="BH65" s="1700"/>
      <c r="BI65" s="1700"/>
      <c r="BJ65" s="1700"/>
      <c r="BK65" s="1700"/>
    </row>
    <row r="66" spans="2:63" s="91" customFormat="1" ht="12.75">
      <c r="B66" s="88"/>
      <c r="C66" s="1662"/>
      <c r="D66" s="1662"/>
      <c r="E66" s="1662"/>
      <c r="F66" s="1662"/>
      <c r="G66" s="1662"/>
      <c r="H66" s="1662"/>
      <c r="I66" s="1662"/>
      <c r="J66" s="1662"/>
      <c r="K66" s="1662"/>
      <c r="L66" s="1662"/>
      <c r="M66" s="1662"/>
      <c r="N66" s="1662"/>
      <c r="O66" s="114"/>
      <c r="P66" s="1700"/>
      <c r="Q66" s="1700"/>
      <c r="R66" s="1700"/>
      <c r="S66" s="1700"/>
      <c r="T66" s="1700"/>
      <c r="U66" s="1700"/>
      <c r="V66" s="1700"/>
      <c r="W66" s="1700"/>
      <c r="X66" s="1700"/>
      <c r="Y66" s="1700"/>
      <c r="Z66" s="1700"/>
      <c r="AA66" s="1700"/>
      <c r="AB66" s="1700"/>
      <c r="AC66" s="1700"/>
      <c r="AD66" s="1700"/>
      <c r="AE66" s="1700"/>
      <c r="AF66" s="1700"/>
      <c r="AG66" s="1700"/>
      <c r="AH66" s="1700"/>
      <c r="AI66" s="1700"/>
      <c r="AJ66" s="1700"/>
      <c r="AK66" s="1700"/>
      <c r="AL66" s="1700"/>
      <c r="AM66" s="1700"/>
      <c r="AN66" s="1700"/>
      <c r="AO66" s="1700"/>
      <c r="AP66" s="1700"/>
      <c r="AQ66" s="1700"/>
      <c r="AR66" s="1700"/>
      <c r="AS66" s="1700"/>
      <c r="AT66" s="1700"/>
      <c r="AU66" s="1700"/>
      <c r="AV66" s="1700"/>
      <c r="AW66" s="1700"/>
      <c r="AX66" s="1700"/>
      <c r="AY66" s="1700"/>
      <c r="AZ66" s="1700"/>
      <c r="BA66" s="1700"/>
      <c r="BB66" s="1700"/>
      <c r="BC66" s="1700"/>
      <c r="BD66" s="1700"/>
      <c r="BE66" s="1700"/>
      <c r="BF66" s="1700"/>
      <c r="BG66" s="1700"/>
      <c r="BH66" s="1700"/>
      <c r="BI66" s="1700"/>
      <c r="BJ66" s="1700"/>
      <c r="BK66" s="1700"/>
    </row>
    <row r="67" spans="2:63" s="91" customFormat="1" ht="12.75">
      <c r="B67" s="88"/>
      <c r="C67" s="1662"/>
      <c r="D67" s="1662"/>
      <c r="E67" s="1662"/>
      <c r="F67" s="1662"/>
      <c r="G67" s="1662"/>
      <c r="H67" s="1662"/>
      <c r="I67" s="1662"/>
      <c r="J67" s="1662"/>
      <c r="K67" s="1662"/>
      <c r="L67" s="1662"/>
      <c r="M67" s="1662"/>
      <c r="N67" s="1662"/>
      <c r="O67" s="114"/>
      <c r="P67" s="1700"/>
      <c r="Q67" s="1700"/>
      <c r="R67" s="1700"/>
      <c r="S67" s="1700"/>
      <c r="T67" s="1700"/>
      <c r="U67" s="1700"/>
      <c r="V67" s="1700"/>
      <c r="W67" s="1700"/>
      <c r="X67" s="1700"/>
      <c r="Y67" s="1700"/>
      <c r="Z67" s="1700"/>
      <c r="AA67" s="1700"/>
      <c r="AB67" s="1700"/>
      <c r="AC67" s="1700"/>
      <c r="AD67" s="1700"/>
      <c r="AE67" s="1700"/>
      <c r="AF67" s="1700"/>
      <c r="AG67" s="1700"/>
      <c r="AH67" s="1700"/>
      <c r="AI67" s="1700"/>
      <c r="AJ67" s="1700"/>
      <c r="AK67" s="1700"/>
      <c r="AL67" s="1700"/>
      <c r="AM67" s="1700"/>
      <c r="AN67" s="1700"/>
      <c r="AO67" s="1700"/>
      <c r="AP67" s="1700"/>
      <c r="AQ67" s="1700"/>
      <c r="AR67" s="1700"/>
      <c r="AS67" s="1700"/>
      <c r="AT67" s="1700"/>
      <c r="AU67" s="1700"/>
      <c r="AV67" s="1700"/>
      <c r="AW67" s="1700"/>
      <c r="AX67" s="1700"/>
      <c r="AY67" s="1700"/>
      <c r="AZ67" s="1700"/>
      <c r="BA67" s="1700"/>
      <c r="BB67" s="1700"/>
      <c r="BC67" s="1700"/>
      <c r="BD67" s="1700"/>
      <c r="BE67" s="1700"/>
      <c r="BF67" s="1700"/>
      <c r="BG67" s="1700"/>
      <c r="BH67" s="1700"/>
      <c r="BI67" s="1700"/>
      <c r="BJ67" s="1700"/>
      <c r="BK67" s="1700"/>
    </row>
    <row r="68" spans="2:63" s="91" customFormat="1" ht="15.75">
      <c r="B68" s="88"/>
      <c r="C68" s="1668"/>
      <c r="D68" s="1668"/>
      <c r="E68" s="1668"/>
      <c r="F68" s="1668"/>
      <c r="G68" s="1668"/>
      <c r="H68" s="1668"/>
      <c r="I68" s="1668"/>
      <c r="J68" s="1668"/>
      <c r="K68" s="1668"/>
      <c r="L68" s="1668"/>
      <c r="M68" s="1668"/>
      <c r="N68" s="1668"/>
      <c r="O68" s="115"/>
      <c r="P68" s="1700"/>
      <c r="Q68" s="1700"/>
      <c r="R68" s="1700"/>
      <c r="S68" s="1700"/>
      <c r="T68" s="1700"/>
      <c r="U68" s="1700"/>
      <c r="V68" s="1700"/>
      <c r="W68" s="1700"/>
      <c r="X68" s="1700"/>
      <c r="Y68" s="1700"/>
      <c r="Z68" s="1700"/>
      <c r="AA68" s="1700"/>
      <c r="AB68" s="1700"/>
      <c r="AC68" s="1700"/>
      <c r="AD68" s="1700"/>
      <c r="AE68" s="1700"/>
      <c r="AF68" s="1700"/>
      <c r="AG68" s="1700"/>
      <c r="AH68" s="1700"/>
      <c r="AI68" s="1700"/>
      <c r="AJ68" s="1700"/>
      <c r="AK68" s="1700"/>
      <c r="AL68" s="1700"/>
      <c r="AM68" s="1700"/>
      <c r="AN68" s="1700"/>
      <c r="AO68" s="1700"/>
      <c r="AP68" s="1700"/>
      <c r="AQ68" s="1700"/>
      <c r="AR68" s="1700"/>
      <c r="AS68" s="1700"/>
      <c r="AT68" s="1700"/>
      <c r="AU68" s="1700"/>
      <c r="AV68" s="1700"/>
      <c r="AW68" s="1700"/>
      <c r="AX68" s="1700"/>
      <c r="AY68" s="1700"/>
      <c r="AZ68" s="1700"/>
      <c r="BA68" s="1700"/>
      <c r="BB68" s="1700"/>
      <c r="BC68" s="1700"/>
      <c r="BD68" s="1700"/>
      <c r="BE68" s="1700"/>
      <c r="BF68" s="1700"/>
      <c r="BG68" s="1700"/>
      <c r="BH68" s="1700"/>
      <c r="BI68" s="1700"/>
      <c r="BJ68" s="1700"/>
      <c r="BK68" s="1700"/>
    </row>
    <row r="69" spans="2:63" s="91" customFormat="1" ht="12.75">
      <c r="B69" s="88"/>
      <c r="C69" s="1662"/>
      <c r="D69" s="1662"/>
      <c r="E69" s="1662"/>
      <c r="F69" s="1662"/>
      <c r="G69" s="1662"/>
      <c r="H69" s="1662"/>
      <c r="I69" s="1662"/>
      <c r="J69" s="1662"/>
      <c r="K69" s="1662"/>
      <c r="L69" s="1662"/>
      <c r="M69" s="1662"/>
      <c r="N69" s="1662"/>
      <c r="O69" s="114"/>
      <c r="P69" s="1700"/>
      <c r="Q69" s="1700"/>
      <c r="R69" s="1700"/>
      <c r="S69" s="1700"/>
      <c r="T69" s="1700"/>
      <c r="U69" s="1700"/>
      <c r="V69" s="1700"/>
      <c r="W69" s="1700"/>
      <c r="X69" s="1700"/>
      <c r="Y69" s="1700"/>
      <c r="Z69" s="1700"/>
      <c r="AA69" s="1700"/>
      <c r="AB69" s="1700"/>
      <c r="AC69" s="1700"/>
      <c r="AD69" s="1700"/>
      <c r="AE69" s="1700"/>
      <c r="AF69" s="1700"/>
      <c r="AG69" s="1700"/>
      <c r="AH69" s="1700"/>
      <c r="AI69" s="1700"/>
      <c r="AJ69" s="1700"/>
      <c r="AK69" s="1700"/>
      <c r="AL69" s="1700"/>
      <c r="AM69" s="1700"/>
      <c r="AN69" s="1700"/>
      <c r="AO69" s="1700"/>
      <c r="AP69" s="1700"/>
      <c r="AQ69" s="1700"/>
      <c r="AR69" s="1700"/>
      <c r="AS69" s="1700"/>
      <c r="AT69" s="1700"/>
      <c r="AU69" s="1700"/>
      <c r="AV69" s="1700"/>
      <c r="AW69" s="1700"/>
      <c r="AX69" s="1700"/>
      <c r="AY69" s="1700"/>
      <c r="AZ69" s="1700"/>
      <c r="BA69" s="1700"/>
      <c r="BB69" s="1700"/>
      <c r="BC69" s="1700"/>
      <c r="BD69" s="1700"/>
      <c r="BE69" s="1700"/>
      <c r="BF69" s="1700"/>
      <c r="BG69" s="1700"/>
      <c r="BH69" s="1700"/>
      <c r="BI69" s="1700"/>
      <c r="BJ69" s="1700"/>
      <c r="BK69" s="1700"/>
    </row>
    <row r="70" spans="2:63" s="91" customFormat="1" ht="12.75">
      <c r="B70" s="88"/>
      <c r="C70" s="1662"/>
      <c r="D70" s="1662"/>
      <c r="E70" s="1662"/>
      <c r="F70" s="1662"/>
      <c r="G70" s="1662"/>
      <c r="H70" s="1662"/>
      <c r="I70" s="1662"/>
      <c r="J70" s="1662"/>
      <c r="K70" s="1662"/>
      <c r="L70" s="1662"/>
      <c r="M70" s="1662"/>
      <c r="N70" s="1662"/>
      <c r="O70" s="114"/>
      <c r="P70" s="1700"/>
      <c r="Q70" s="1700"/>
      <c r="R70" s="1700"/>
      <c r="S70" s="1700"/>
      <c r="T70" s="1700"/>
      <c r="U70" s="1700"/>
      <c r="V70" s="1700"/>
      <c r="W70" s="1700"/>
      <c r="X70" s="1700"/>
      <c r="Y70" s="1700"/>
      <c r="Z70" s="1700"/>
      <c r="AA70" s="1700"/>
      <c r="AB70" s="1700"/>
      <c r="AC70" s="1700"/>
      <c r="AD70" s="1700"/>
      <c r="AE70" s="1700"/>
      <c r="AF70" s="1700"/>
      <c r="AG70" s="1700"/>
      <c r="AH70" s="1700"/>
      <c r="AI70" s="1700"/>
      <c r="AJ70" s="1700"/>
      <c r="AK70" s="1700"/>
      <c r="AL70" s="1700"/>
      <c r="AM70" s="1700"/>
      <c r="AN70" s="1700"/>
      <c r="AO70" s="1700"/>
      <c r="AP70" s="1700"/>
      <c r="AQ70" s="1700"/>
      <c r="AR70" s="1700"/>
      <c r="AS70" s="1700"/>
      <c r="AT70" s="1700"/>
      <c r="AU70" s="1700"/>
      <c r="AV70" s="1700"/>
      <c r="AW70" s="1700"/>
      <c r="AX70" s="1700"/>
      <c r="AY70" s="1700"/>
      <c r="AZ70" s="1700"/>
      <c r="BA70" s="1700"/>
      <c r="BB70" s="1700"/>
      <c r="BC70" s="1700"/>
      <c r="BD70" s="1700"/>
      <c r="BE70" s="1700"/>
      <c r="BF70" s="1700"/>
      <c r="BG70" s="1700"/>
      <c r="BH70" s="1700"/>
      <c r="BI70" s="1700"/>
      <c r="BJ70" s="1700"/>
      <c r="BK70" s="1700"/>
    </row>
    <row r="71" spans="2:63" s="91" customFormat="1" ht="12.75">
      <c r="B71" s="88"/>
      <c r="C71" s="1662"/>
      <c r="D71" s="1662"/>
      <c r="E71" s="1662"/>
      <c r="F71" s="1662"/>
      <c r="G71" s="1662"/>
      <c r="H71" s="1662"/>
      <c r="I71" s="1662"/>
      <c r="J71" s="1662"/>
      <c r="K71" s="1662"/>
      <c r="L71" s="1662"/>
      <c r="M71" s="1662"/>
      <c r="N71" s="1662"/>
      <c r="O71" s="114"/>
      <c r="P71" s="1700"/>
      <c r="Q71" s="1700"/>
      <c r="R71" s="1700"/>
      <c r="S71" s="1700"/>
      <c r="T71" s="1700"/>
      <c r="U71" s="1700"/>
      <c r="V71" s="1700"/>
      <c r="W71" s="1700"/>
      <c r="X71" s="1700"/>
      <c r="Y71" s="1700"/>
      <c r="Z71" s="1700"/>
      <c r="AA71" s="1700"/>
      <c r="AB71" s="1700"/>
      <c r="AC71" s="1700"/>
      <c r="AD71" s="1700"/>
      <c r="AE71" s="1700"/>
      <c r="AF71" s="1700"/>
      <c r="AG71" s="1700"/>
      <c r="AH71" s="1700"/>
      <c r="AI71" s="1700"/>
      <c r="AJ71" s="1700"/>
      <c r="AK71" s="1700"/>
      <c r="AL71" s="1700"/>
      <c r="AM71" s="1700"/>
      <c r="AN71" s="1700"/>
      <c r="AO71" s="1700"/>
      <c r="AP71" s="1700"/>
      <c r="AQ71" s="1700"/>
      <c r="AR71" s="1700"/>
      <c r="AS71" s="1700"/>
      <c r="AT71" s="1700"/>
      <c r="AU71" s="1700"/>
      <c r="AV71" s="1700"/>
      <c r="AW71" s="1700"/>
      <c r="AX71" s="1700"/>
      <c r="AY71" s="1700"/>
      <c r="AZ71" s="1700"/>
      <c r="BA71" s="1700"/>
      <c r="BB71" s="1700"/>
      <c r="BC71" s="1700"/>
      <c r="BD71" s="1700"/>
      <c r="BE71" s="1700"/>
      <c r="BF71" s="1700"/>
      <c r="BG71" s="1700"/>
      <c r="BH71" s="1700"/>
      <c r="BI71" s="1700"/>
      <c r="BJ71" s="1700"/>
      <c r="BK71" s="1700"/>
    </row>
    <row r="72" spans="2:63" s="91" customFormat="1" ht="12.75">
      <c r="B72" s="88"/>
      <c r="C72" s="1662"/>
      <c r="D72" s="1662"/>
      <c r="E72" s="1662"/>
      <c r="F72" s="1662"/>
      <c r="G72" s="1662"/>
      <c r="H72" s="1662"/>
      <c r="I72" s="1662"/>
      <c r="J72" s="1662"/>
      <c r="K72" s="1662"/>
      <c r="L72" s="1662"/>
      <c r="M72" s="1662"/>
      <c r="N72" s="1662"/>
      <c r="O72" s="114"/>
      <c r="P72" s="1700"/>
      <c r="Q72" s="1700"/>
      <c r="R72" s="1700"/>
      <c r="S72" s="1700"/>
      <c r="T72" s="1700"/>
      <c r="U72" s="1700"/>
      <c r="V72" s="1700"/>
      <c r="W72" s="1700"/>
      <c r="X72" s="1700"/>
      <c r="Y72" s="1700"/>
      <c r="Z72" s="1700"/>
      <c r="AA72" s="1700"/>
      <c r="AB72" s="1700"/>
      <c r="AC72" s="1700"/>
      <c r="AD72" s="1700"/>
      <c r="AE72" s="1700"/>
      <c r="AF72" s="1700"/>
      <c r="AG72" s="1700"/>
      <c r="AH72" s="1700"/>
      <c r="AI72" s="1700"/>
      <c r="AJ72" s="1700"/>
      <c r="AK72" s="1700"/>
      <c r="AL72" s="1700"/>
      <c r="AM72" s="1700"/>
      <c r="AN72" s="1700"/>
      <c r="AO72" s="1700"/>
      <c r="AP72" s="1700"/>
      <c r="AQ72" s="1700"/>
      <c r="AR72" s="1700"/>
      <c r="AS72" s="1700"/>
      <c r="AT72" s="1700"/>
      <c r="AU72" s="1700"/>
      <c r="AV72" s="1700"/>
      <c r="AW72" s="1700"/>
      <c r="AX72" s="1700"/>
      <c r="AY72" s="1700"/>
      <c r="AZ72" s="1700"/>
      <c r="BA72" s="1700"/>
      <c r="BB72" s="1700"/>
      <c r="BC72" s="1700"/>
      <c r="BD72" s="1700"/>
      <c r="BE72" s="1700"/>
      <c r="BF72" s="1700"/>
      <c r="BG72" s="1700"/>
      <c r="BH72" s="1700"/>
      <c r="BI72" s="1700"/>
      <c r="BJ72" s="1700"/>
      <c r="BK72" s="1700"/>
    </row>
    <row r="73" spans="2:63" s="91" customFormat="1" ht="12.75">
      <c r="B73" s="88"/>
      <c r="C73" s="1662"/>
      <c r="D73" s="1662"/>
      <c r="E73" s="1662"/>
      <c r="F73" s="1662"/>
      <c r="G73" s="1662"/>
      <c r="H73" s="1662"/>
      <c r="I73" s="1662"/>
      <c r="J73" s="1662"/>
      <c r="K73" s="1662"/>
      <c r="L73" s="1662"/>
      <c r="M73" s="1662"/>
      <c r="N73" s="1662"/>
      <c r="O73" s="114"/>
      <c r="P73" s="1700"/>
      <c r="Q73" s="1700"/>
      <c r="R73" s="1700"/>
      <c r="S73" s="1700"/>
      <c r="T73" s="1700"/>
      <c r="U73" s="1700"/>
      <c r="V73" s="1700"/>
      <c r="W73" s="1700"/>
      <c r="X73" s="1700"/>
      <c r="Y73" s="1700"/>
      <c r="Z73" s="1700"/>
      <c r="AA73" s="1700"/>
      <c r="AB73" s="1700"/>
      <c r="AC73" s="1700"/>
      <c r="AD73" s="1700"/>
      <c r="AE73" s="1700"/>
      <c r="AF73" s="1700"/>
      <c r="AG73" s="1700"/>
      <c r="AH73" s="1700"/>
      <c r="AI73" s="1700"/>
      <c r="AJ73" s="1700"/>
      <c r="AK73" s="1700"/>
      <c r="AL73" s="1700"/>
      <c r="AM73" s="1700"/>
      <c r="AN73" s="1700"/>
      <c r="AO73" s="1700"/>
      <c r="AP73" s="1700"/>
      <c r="AQ73" s="1700"/>
      <c r="AR73" s="1700"/>
      <c r="AS73" s="1700"/>
      <c r="AT73" s="1700"/>
      <c r="AU73" s="1700"/>
      <c r="AV73" s="1700"/>
      <c r="AW73" s="1700"/>
      <c r="AX73" s="1700"/>
      <c r="AY73" s="1700"/>
      <c r="AZ73" s="1700"/>
      <c r="BA73" s="1700"/>
      <c r="BB73" s="1700"/>
      <c r="BC73" s="1700"/>
      <c r="BD73" s="1700"/>
      <c r="BE73" s="1700"/>
      <c r="BF73" s="1700"/>
      <c r="BG73" s="1700"/>
      <c r="BH73" s="1700"/>
      <c r="BI73" s="1700"/>
      <c r="BJ73" s="1700"/>
      <c r="BK73" s="1700"/>
    </row>
    <row r="74" spans="2:63" s="91" customFormat="1" ht="12.75">
      <c r="B74" s="88"/>
      <c r="C74" s="1662"/>
      <c r="D74" s="1662"/>
      <c r="E74" s="1662"/>
      <c r="F74" s="1662"/>
      <c r="G74" s="1662"/>
      <c r="H74" s="1662"/>
      <c r="I74" s="1662"/>
      <c r="J74" s="1662"/>
      <c r="K74" s="1662"/>
      <c r="L74" s="1662"/>
      <c r="M74" s="1662"/>
      <c r="N74" s="1662"/>
      <c r="O74" s="114"/>
      <c r="P74" s="1700"/>
      <c r="Q74" s="1700"/>
      <c r="R74" s="1700"/>
      <c r="S74" s="1700"/>
      <c r="T74" s="1700"/>
      <c r="U74" s="1700"/>
      <c r="V74" s="1700"/>
      <c r="W74" s="1700"/>
      <c r="X74" s="1700"/>
      <c r="Y74" s="1700"/>
      <c r="Z74" s="1700"/>
      <c r="AA74" s="1700"/>
      <c r="AB74" s="1700"/>
      <c r="AC74" s="1700"/>
      <c r="AD74" s="1700"/>
      <c r="AE74" s="1700"/>
      <c r="AF74" s="1700"/>
      <c r="AG74" s="1700"/>
      <c r="AH74" s="1700"/>
      <c r="AI74" s="1700"/>
      <c r="AJ74" s="1700"/>
      <c r="AK74" s="1700"/>
      <c r="AL74" s="1700"/>
      <c r="AM74" s="1700"/>
      <c r="AN74" s="1700"/>
      <c r="AO74" s="1700"/>
      <c r="AP74" s="1700"/>
      <c r="AQ74" s="1700"/>
      <c r="AR74" s="1700"/>
      <c r="AS74" s="1700"/>
      <c r="AT74" s="1700"/>
      <c r="AU74" s="1700"/>
      <c r="AV74" s="1700"/>
      <c r="AW74" s="1700"/>
      <c r="AX74" s="1700"/>
      <c r="AY74" s="1700"/>
      <c r="AZ74" s="1700"/>
      <c r="BA74" s="1700"/>
      <c r="BB74" s="1700"/>
      <c r="BC74" s="1700"/>
      <c r="BD74" s="1700"/>
      <c r="BE74" s="1700"/>
      <c r="BF74" s="1700"/>
      <c r="BG74" s="1700"/>
      <c r="BH74" s="1700"/>
      <c r="BI74" s="1700"/>
      <c r="BJ74" s="1700"/>
      <c r="BK74" s="1700"/>
    </row>
    <row r="75" spans="2:63" s="91" customFormat="1" ht="12.75">
      <c r="B75" s="88"/>
      <c r="C75" s="1662"/>
      <c r="D75" s="1662"/>
      <c r="E75" s="1662"/>
      <c r="F75" s="1662"/>
      <c r="G75" s="1662"/>
      <c r="H75" s="1662"/>
      <c r="I75" s="1662"/>
      <c r="J75" s="1662"/>
      <c r="K75" s="1662"/>
      <c r="L75" s="1662"/>
      <c r="M75" s="1662"/>
      <c r="N75" s="1662"/>
      <c r="O75" s="114"/>
      <c r="P75" s="1700"/>
      <c r="Q75" s="1700"/>
      <c r="R75" s="1700"/>
      <c r="S75" s="1700"/>
      <c r="T75" s="1700"/>
      <c r="U75" s="1700"/>
      <c r="V75" s="1700"/>
      <c r="W75" s="1700"/>
      <c r="X75" s="1700"/>
      <c r="Y75" s="1700"/>
      <c r="Z75" s="1700"/>
      <c r="AA75" s="1700"/>
      <c r="AB75" s="1700"/>
      <c r="AC75" s="1700"/>
      <c r="AD75" s="1700"/>
      <c r="AE75" s="1700"/>
      <c r="AF75" s="1700"/>
      <c r="AG75" s="1700"/>
      <c r="AH75" s="1700"/>
      <c r="AI75" s="1700"/>
      <c r="AJ75" s="1700"/>
      <c r="AK75" s="1700"/>
      <c r="AL75" s="1700"/>
      <c r="AM75" s="1700"/>
      <c r="AN75" s="1700"/>
      <c r="AO75" s="1700"/>
      <c r="AP75" s="1700"/>
      <c r="AQ75" s="1700"/>
      <c r="AR75" s="1700"/>
      <c r="AS75" s="1700"/>
      <c r="AT75" s="1700"/>
      <c r="AU75" s="1700"/>
      <c r="AV75" s="1700"/>
      <c r="AW75" s="1700"/>
      <c r="AX75" s="1700"/>
      <c r="AY75" s="1700"/>
      <c r="AZ75" s="1700"/>
      <c r="BA75" s="1700"/>
      <c r="BB75" s="1700"/>
      <c r="BC75" s="1700"/>
      <c r="BD75" s="1700"/>
      <c r="BE75" s="1700"/>
      <c r="BF75" s="1700"/>
      <c r="BG75" s="1700"/>
      <c r="BH75" s="1700"/>
      <c r="BI75" s="1700"/>
      <c r="BJ75" s="1700"/>
      <c r="BK75" s="1700"/>
    </row>
    <row r="76" spans="2:63" s="91" customFormat="1" ht="12.75">
      <c r="B76" s="88"/>
      <c r="C76" s="1662"/>
      <c r="D76" s="1662"/>
      <c r="E76" s="1662"/>
      <c r="F76" s="1662"/>
      <c r="G76" s="1662"/>
      <c r="H76" s="1662"/>
      <c r="I76" s="1662"/>
      <c r="J76" s="1662"/>
      <c r="K76" s="1662"/>
      <c r="L76" s="1662"/>
      <c r="M76" s="1662"/>
      <c r="N76" s="1662"/>
      <c r="O76" s="114"/>
      <c r="P76" s="1700"/>
      <c r="Q76" s="1700"/>
      <c r="R76" s="1700"/>
      <c r="S76" s="1700"/>
      <c r="T76" s="1700"/>
      <c r="U76" s="1700"/>
      <c r="V76" s="1700"/>
      <c r="W76" s="1700"/>
      <c r="X76" s="1700"/>
      <c r="Y76" s="1700"/>
      <c r="Z76" s="1700"/>
      <c r="AA76" s="1700"/>
      <c r="AB76" s="1700"/>
      <c r="AC76" s="1700"/>
      <c r="AD76" s="1700"/>
      <c r="AE76" s="1700"/>
      <c r="AF76" s="1700"/>
      <c r="AG76" s="1700"/>
      <c r="AH76" s="1700"/>
      <c r="AI76" s="1700"/>
      <c r="AJ76" s="1700"/>
      <c r="AK76" s="1700"/>
      <c r="AL76" s="1700"/>
      <c r="AM76" s="1700"/>
      <c r="AN76" s="1700"/>
      <c r="AO76" s="1700"/>
      <c r="AP76" s="1700"/>
      <c r="AQ76" s="1700"/>
      <c r="AR76" s="1700"/>
      <c r="AS76" s="1700"/>
      <c r="AT76" s="1700"/>
      <c r="AU76" s="1700"/>
      <c r="AV76" s="1700"/>
      <c r="AW76" s="1700"/>
      <c r="AX76" s="1700"/>
      <c r="AY76" s="1700"/>
      <c r="AZ76" s="1700"/>
      <c r="BA76" s="1700"/>
      <c r="BB76" s="1700"/>
      <c r="BC76" s="1700"/>
      <c r="BD76" s="1700"/>
      <c r="BE76" s="1700"/>
      <c r="BF76" s="1700"/>
      <c r="BG76" s="1700"/>
      <c r="BH76" s="1700"/>
      <c r="BI76" s="1700"/>
      <c r="BJ76" s="1700"/>
      <c r="BK76" s="1700"/>
    </row>
    <row r="77" spans="2:63" s="91" customFormat="1" ht="12.75">
      <c r="B77" s="88"/>
      <c r="C77" s="1662"/>
      <c r="D77" s="1662"/>
      <c r="E77" s="1662"/>
      <c r="F77" s="1662"/>
      <c r="G77" s="1662"/>
      <c r="H77" s="1662"/>
      <c r="I77" s="1662"/>
      <c r="J77" s="1662"/>
      <c r="K77" s="1662"/>
      <c r="L77" s="1662"/>
      <c r="M77" s="1662"/>
      <c r="N77" s="1662"/>
      <c r="O77" s="114"/>
      <c r="P77" s="1700"/>
      <c r="Q77" s="1700"/>
      <c r="R77" s="1700"/>
      <c r="S77" s="1700"/>
      <c r="T77" s="1700"/>
      <c r="U77" s="1700"/>
      <c r="V77" s="1700"/>
      <c r="W77" s="1700"/>
      <c r="X77" s="1700"/>
      <c r="Y77" s="1700"/>
      <c r="Z77" s="1700"/>
      <c r="AA77" s="1700"/>
      <c r="AB77" s="1700"/>
      <c r="AC77" s="1700"/>
      <c r="AD77" s="1700"/>
      <c r="AE77" s="1700"/>
      <c r="AF77" s="1700"/>
      <c r="AG77" s="1700"/>
      <c r="AH77" s="1700"/>
      <c r="AI77" s="1700"/>
      <c r="AJ77" s="1700"/>
      <c r="AK77" s="1700"/>
      <c r="AL77" s="1700"/>
      <c r="AM77" s="1700"/>
      <c r="AN77" s="1700"/>
      <c r="AO77" s="1700"/>
      <c r="AP77" s="1700"/>
      <c r="AQ77" s="1700"/>
      <c r="AR77" s="1700"/>
      <c r="AS77" s="1700"/>
      <c r="AT77" s="1700"/>
      <c r="AU77" s="1700"/>
      <c r="AV77" s="1700"/>
      <c r="AW77" s="1700"/>
      <c r="AX77" s="1700"/>
      <c r="AY77" s="1700"/>
      <c r="AZ77" s="1700"/>
      <c r="BA77" s="1700"/>
      <c r="BB77" s="1700"/>
      <c r="BC77" s="1700"/>
      <c r="BD77" s="1700"/>
      <c r="BE77" s="1700"/>
      <c r="BF77" s="1700"/>
      <c r="BG77" s="1700"/>
      <c r="BH77" s="1700"/>
      <c r="BI77" s="1700"/>
      <c r="BJ77" s="1700"/>
      <c r="BK77" s="1700"/>
    </row>
    <row r="78" spans="2:63" s="91" customFormat="1" ht="12.75">
      <c r="B78" s="88"/>
      <c r="C78" s="1662"/>
      <c r="D78" s="1662"/>
      <c r="E78" s="1662"/>
      <c r="F78" s="1662"/>
      <c r="G78" s="1662"/>
      <c r="H78" s="1662"/>
      <c r="I78" s="1662"/>
      <c r="J78" s="1662"/>
      <c r="K78" s="1662"/>
      <c r="L78" s="1662"/>
      <c r="M78" s="1662"/>
      <c r="N78" s="1662"/>
      <c r="O78" s="114"/>
      <c r="P78" s="1700"/>
      <c r="Q78" s="1700"/>
      <c r="R78" s="1700"/>
      <c r="S78" s="1700"/>
      <c r="T78" s="1700"/>
      <c r="U78" s="1700"/>
      <c r="V78" s="1700"/>
      <c r="W78" s="1700"/>
      <c r="X78" s="1700"/>
      <c r="Y78" s="1700"/>
      <c r="Z78" s="1700"/>
      <c r="AA78" s="1700"/>
      <c r="AB78" s="1700"/>
      <c r="AC78" s="1700"/>
      <c r="AD78" s="1700"/>
      <c r="AE78" s="1700"/>
      <c r="AF78" s="1700"/>
      <c r="AG78" s="1700"/>
      <c r="AH78" s="1700"/>
      <c r="AI78" s="1700"/>
      <c r="AJ78" s="1700"/>
      <c r="AK78" s="1700"/>
      <c r="AL78" s="1700"/>
      <c r="AM78" s="1700"/>
      <c r="AN78" s="1700"/>
      <c r="AO78" s="1700"/>
      <c r="AP78" s="1700"/>
      <c r="AQ78" s="1700"/>
      <c r="AR78" s="1700"/>
      <c r="AS78" s="1700"/>
      <c r="AT78" s="1700"/>
      <c r="AU78" s="1700"/>
      <c r="AV78" s="1700"/>
      <c r="AW78" s="1700"/>
      <c r="AX78" s="1700"/>
      <c r="AY78" s="1700"/>
      <c r="AZ78" s="1700"/>
      <c r="BA78" s="1700"/>
      <c r="BB78" s="1700"/>
      <c r="BC78" s="1700"/>
      <c r="BD78" s="1700"/>
      <c r="BE78" s="1700"/>
      <c r="BF78" s="1700"/>
      <c r="BG78" s="1700"/>
      <c r="BH78" s="1700"/>
      <c r="BI78" s="1700"/>
      <c r="BJ78" s="1700"/>
      <c r="BK78" s="1700"/>
    </row>
    <row r="79" spans="2:63" s="91" customFormat="1" ht="12.75">
      <c r="B79" s="88"/>
      <c r="C79" s="1662"/>
      <c r="D79" s="1662"/>
      <c r="E79" s="1662"/>
      <c r="F79" s="1662"/>
      <c r="G79" s="1662"/>
      <c r="H79" s="1662"/>
      <c r="I79" s="1662"/>
      <c r="J79" s="1662"/>
      <c r="K79" s="1662"/>
      <c r="L79" s="1662"/>
      <c r="M79" s="1662"/>
      <c r="N79" s="1662"/>
      <c r="O79" s="114"/>
      <c r="P79" s="1700"/>
      <c r="Q79" s="1700"/>
      <c r="R79" s="1700"/>
      <c r="S79" s="1700"/>
      <c r="T79" s="1700"/>
      <c r="U79" s="1700"/>
      <c r="V79" s="1700"/>
      <c r="W79" s="1700"/>
      <c r="X79" s="1700"/>
      <c r="Y79" s="1700"/>
      <c r="Z79" s="1700"/>
      <c r="AA79" s="1700"/>
      <c r="AB79" s="1700"/>
      <c r="AC79" s="1700"/>
      <c r="AD79" s="1700"/>
      <c r="AE79" s="1700"/>
      <c r="AF79" s="1700"/>
      <c r="AG79" s="1700"/>
      <c r="AH79" s="1700"/>
      <c r="AI79" s="1700"/>
      <c r="AJ79" s="1700"/>
      <c r="AK79" s="1700"/>
      <c r="AL79" s="1700"/>
      <c r="AM79" s="1700"/>
      <c r="AN79" s="1700"/>
      <c r="AO79" s="1700"/>
      <c r="AP79" s="1700"/>
      <c r="AQ79" s="1700"/>
      <c r="AR79" s="1700"/>
      <c r="AS79" s="1700"/>
      <c r="AT79" s="1700"/>
      <c r="AU79" s="1700"/>
      <c r="AV79" s="1700"/>
      <c r="AW79" s="1700"/>
      <c r="AX79" s="1700"/>
      <c r="AY79" s="1700"/>
      <c r="AZ79" s="1700"/>
      <c r="BA79" s="1700"/>
      <c r="BB79" s="1700"/>
      <c r="BC79" s="1700"/>
      <c r="BD79" s="1700"/>
      <c r="BE79" s="1700"/>
      <c r="BF79" s="1700"/>
      <c r="BG79" s="1700"/>
      <c r="BH79" s="1700"/>
      <c r="BI79" s="1700"/>
      <c r="BJ79" s="1700"/>
      <c r="BK79" s="1700"/>
    </row>
    <row r="80" spans="2:63" s="91" customFormat="1" ht="15.75">
      <c r="B80" s="88"/>
      <c r="C80" s="1668"/>
      <c r="D80" s="1668"/>
      <c r="E80" s="1668"/>
      <c r="F80" s="1668"/>
      <c r="G80" s="1668"/>
      <c r="H80" s="1668"/>
      <c r="I80" s="1668"/>
      <c r="J80" s="1668"/>
      <c r="K80" s="1668"/>
      <c r="L80" s="1668"/>
      <c r="M80" s="1668"/>
      <c r="N80" s="1668"/>
      <c r="O80" s="115"/>
      <c r="P80" s="1700"/>
      <c r="Q80" s="1700"/>
      <c r="R80" s="1700"/>
      <c r="S80" s="1700"/>
      <c r="T80" s="1700"/>
      <c r="U80" s="1700"/>
      <c r="V80" s="1700"/>
      <c r="W80" s="1700"/>
      <c r="X80" s="1700"/>
      <c r="Y80" s="1700"/>
      <c r="Z80" s="1700"/>
      <c r="AA80" s="1700"/>
      <c r="AB80" s="1700"/>
      <c r="AC80" s="1700"/>
      <c r="AD80" s="1700"/>
      <c r="AE80" s="1700"/>
      <c r="AF80" s="1700"/>
      <c r="AG80" s="1700"/>
      <c r="AH80" s="1700"/>
      <c r="AI80" s="1700"/>
      <c r="AJ80" s="1700"/>
      <c r="AK80" s="1700"/>
      <c r="AL80" s="1700"/>
      <c r="AM80" s="1700"/>
      <c r="AN80" s="1700"/>
      <c r="AO80" s="1700"/>
      <c r="AP80" s="1700"/>
      <c r="AQ80" s="1700"/>
      <c r="AR80" s="1799"/>
      <c r="AS80" s="1799"/>
      <c r="AT80" s="1700"/>
      <c r="AU80" s="1700"/>
      <c r="AV80" s="1700"/>
      <c r="AW80" s="1700"/>
      <c r="AX80" s="1700"/>
      <c r="AY80" s="1700"/>
      <c r="AZ80" s="1700"/>
      <c r="BA80" s="1700"/>
      <c r="BB80" s="1700"/>
      <c r="BC80" s="1700"/>
      <c r="BD80" s="1700"/>
      <c r="BE80" s="1700"/>
      <c r="BF80" s="1700"/>
      <c r="BG80" s="1700"/>
      <c r="BH80" s="1700"/>
      <c r="BI80" s="1700"/>
      <c r="BJ80" s="1700"/>
      <c r="BK80" s="1700"/>
    </row>
    <row r="81" spans="2:9" s="91" customFormat="1" ht="15">
      <c r="B81" s="116"/>
      <c r="C81" s="25"/>
      <c r="D81" s="25"/>
      <c r="E81" s="25"/>
      <c r="F81" s="25"/>
      <c r="G81" s="25"/>
      <c r="H81" s="25"/>
      <c r="I81" s="25"/>
    </row>
    <row r="82" spans="2:63" s="91" customFormat="1" ht="15">
      <c r="B82" s="116"/>
      <c r="C82" s="25"/>
      <c r="D82" s="25"/>
      <c r="E82" s="25"/>
      <c r="F82" s="25"/>
      <c r="G82" s="25"/>
      <c r="H82" s="25"/>
      <c r="I82" s="25"/>
      <c r="J82" s="88"/>
      <c r="K82" s="1700"/>
      <c r="L82" s="1700"/>
      <c r="M82" s="1700"/>
      <c r="N82" s="1700"/>
      <c r="O82" s="1700"/>
      <c r="P82" s="1700"/>
      <c r="Q82" s="1700"/>
      <c r="R82" s="1700"/>
      <c r="S82" s="1700"/>
      <c r="T82" s="1700"/>
      <c r="U82" s="1700"/>
      <c r="V82" s="1700"/>
      <c r="W82" s="1700"/>
      <c r="X82" s="1700"/>
      <c r="Y82" s="1700"/>
      <c r="Z82" s="1700"/>
      <c r="AA82" s="1700"/>
      <c r="AB82" s="1700"/>
      <c r="AC82" s="1700"/>
      <c r="AD82" s="1700"/>
      <c r="AE82" s="1700"/>
      <c r="AF82" s="1700"/>
      <c r="AG82" s="1700"/>
      <c r="AH82" s="1700"/>
      <c r="AI82" s="1700"/>
      <c r="AJ82" s="1700"/>
      <c r="AK82" s="1700"/>
      <c r="AL82" s="1700"/>
      <c r="AM82" s="1700"/>
      <c r="AN82" s="1700"/>
      <c r="AO82" s="1700"/>
      <c r="AP82" s="1700"/>
      <c r="AQ82" s="1700"/>
      <c r="AR82" s="1700"/>
      <c r="AS82" s="1700"/>
      <c r="AT82" s="1700"/>
      <c r="AU82" s="1700"/>
      <c r="AV82" s="88"/>
      <c r="AW82" s="88"/>
      <c r="AX82" s="88"/>
      <c r="AY82" s="1700"/>
      <c r="AZ82" s="1700"/>
      <c r="BA82" s="1700"/>
      <c r="BB82" s="1700"/>
      <c r="BC82" s="1700"/>
      <c r="BD82" s="1700"/>
      <c r="BE82" s="1700"/>
      <c r="BF82" s="1700"/>
      <c r="BG82" s="1700"/>
      <c r="BH82" s="1700"/>
      <c r="BI82" s="1700"/>
      <c r="BJ82" s="1700"/>
      <c r="BK82" s="1700"/>
    </row>
    <row r="83" spans="2:63" s="91" customFormat="1" ht="15">
      <c r="B83" s="116"/>
      <c r="C83" s="25"/>
      <c r="D83" s="25"/>
      <c r="E83" s="25"/>
      <c r="F83" s="25"/>
      <c r="G83" s="25"/>
      <c r="H83" s="25"/>
      <c r="I83" s="25"/>
      <c r="J83" s="88"/>
      <c r="K83" s="1662"/>
      <c r="L83" s="1662"/>
      <c r="M83" s="1662"/>
      <c r="N83" s="1662"/>
      <c r="O83" s="1662"/>
      <c r="P83" s="1662"/>
      <c r="Q83" s="1662"/>
      <c r="R83" s="1662"/>
      <c r="S83" s="1662"/>
      <c r="T83" s="1662"/>
      <c r="U83" s="1662"/>
      <c r="V83" s="1662"/>
      <c r="W83" s="1662"/>
      <c r="X83" s="1662"/>
      <c r="Y83" s="1662"/>
      <c r="Z83" s="1662"/>
      <c r="AA83" s="1662"/>
      <c r="AB83" s="1662"/>
      <c r="AC83" s="1662"/>
      <c r="AD83" s="1662"/>
      <c r="AE83" s="1662"/>
      <c r="AF83" s="1700"/>
      <c r="AG83" s="1700"/>
      <c r="AH83" s="1700"/>
      <c r="AI83" s="1700"/>
      <c r="AJ83" s="1700"/>
      <c r="AK83" s="1700"/>
      <c r="AL83" s="1700"/>
      <c r="AM83" s="1700"/>
      <c r="AN83" s="1700"/>
      <c r="AO83" s="1700"/>
      <c r="AP83" s="1700"/>
      <c r="AQ83" s="1700"/>
      <c r="AR83" s="1700"/>
      <c r="AS83" s="1700"/>
      <c r="AT83" s="1700"/>
      <c r="AU83" s="1700"/>
      <c r="AV83" s="92"/>
      <c r="AW83" s="92"/>
      <c r="AX83" s="92"/>
      <c r="AY83" s="1700"/>
      <c r="AZ83" s="1700"/>
      <c r="BA83" s="1700"/>
      <c r="BB83" s="1700"/>
      <c r="BC83" s="1700"/>
      <c r="BD83" s="1700"/>
      <c r="BE83" s="1700"/>
      <c r="BF83" s="1700"/>
      <c r="BG83" s="1700"/>
      <c r="BH83" s="1700"/>
      <c r="BI83" s="1700"/>
      <c r="BJ83" s="1700"/>
      <c r="BK83" s="1700"/>
    </row>
    <row r="84" s="91" customFormat="1" ht="12.75"/>
    <row r="85" spans="32:46" s="91" customFormat="1" ht="12.75"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</row>
    <row r="86" spans="3:63" s="91" customFormat="1" ht="18">
      <c r="C86" s="1708"/>
      <c r="D86" s="1708"/>
      <c r="E86" s="1708"/>
      <c r="F86" s="1708"/>
      <c r="G86" s="1708"/>
      <c r="H86" s="1708"/>
      <c r="I86" s="1708"/>
      <c r="J86" s="1708"/>
      <c r="K86" s="1708"/>
      <c r="L86" s="1708"/>
      <c r="M86" s="1708"/>
      <c r="N86" s="1708"/>
      <c r="O86" s="1708"/>
      <c r="P86" s="1708"/>
      <c r="Q86" s="1708"/>
      <c r="R86" s="1708"/>
      <c r="S86" s="1708"/>
      <c r="T86" s="95"/>
      <c r="U86" s="95"/>
      <c r="V86" s="95"/>
      <c r="W86" s="95"/>
      <c r="X86" s="95"/>
      <c r="Z86" s="95"/>
      <c r="AA86" s="95"/>
      <c r="AB86" s="95"/>
      <c r="AC86" s="95"/>
      <c r="AD86" s="95"/>
      <c r="AE86" s="95"/>
      <c r="AF86" s="1708"/>
      <c r="AG86" s="1708"/>
      <c r="AH86" s="1708"/>
      <c r="AI86" s="1708"/>
      <c r="AJ86" s="1708"/>
      <c r="AK86" s="1708"/>
      <c r="AL86" s="1708"/>
      <c r="AM86" s="1708"/>
      <c r="AN86" s="1708"/>
      <c r="AO86" s="100"/>
      <c r="AP86" s="100"/>
      <c r="AQ86" s="100"/>
      <c r="AR86" s="100"/>
      <c r="AS86" s="100"/>
      <c r="AT86" s="100"/>
      <c r="AU86" s="100"/>
      <c r="AV86" s="100"/>
      <c r="AW86" s="1686"/>
      <c r="AX86" s="1686"/>
      <c r="AY86" s="1686"/>
      <c r="AZ86" s="1686"/>
      <c r="BA86" s="1686"/>
      <c r="BB86" s="1686"/>
      <c r="BC86" s="1686"/>
      <c r="BD86" s="1686"/>
      <c r="BE86" s="1686"/>
      <c r="BF86" s="1686"/>
      <c r="BG86" s="1686"/>
      <c r="BH86" s="1686"/>
      <c r="BI86" s="1686"/>
      <c r="BJ86" s="1686"/>
      <c r="BK86" s="1686"/>
    </row>
    <row r="87" s="91" customFormat="1" ht="12.75"/>
    <row r="88" spans="2:63" s="91" customFormat="1" ht="18">
      <c r="B88" s="1719"/>
      <c r="C88" s="1719"/>
      <c r="D88" s="1719"/>
      <c r="E88" s="1719"/>
      <c r="F88" s="1719"/>
      <c r="G88" s="1719"/>
      <c r="H88" s="1719"/>
      <c r="I88" s="1719"/>
      <c r="J88" s="1719"/>
      <c r="K88" s="1719"/>
      <c r="L88" s="1719"/>
      <c r="M88" s="1719"/>
      <c r="N88" s="1719"/>
      <c r="O88" s="1719"/>
      <c r="P88" s="1719"/>
      <c r="Q88" s="1797"/>
      <c r="R88" s="1797"/>
      <c r="S88" s="1797"/>
      <c r="T88" s="1797"/>
      <c r="U88" s="1797"/>
      <c r="V88" s="1797"/>
      <c r="W88" s="1797"/>
      <c r="X88" s="1797"/>
      <c r="Y88" s="1797"/>
      <c r="Z88" s="1797"/>
      <c r="AA88" s="1797"/>
      <c r="AB88" s="1797"/>
      <c r="AC88" s="1797"/>
      <c r="AD88" s="1797"/>
      <c r="AE88" s="1797"/>
      <c r="AF88" s="1797"/>
      <c r="AG88" s="1797"/>
      <c r="AH88" s="1797"/>
      <c r="AI88" s="1797"/>
      <c r="AJ88" s="1797"/>
      <c r="AK88" s="1797"/>
      <c r="AL88" s="1797"/>
      <c r="AM88" s="1797"/>
      <c r="AN88" s="1797"/>
      <c r="AO88" s="1797"/>
      <c r="AP88" s="1797"/>
      <c r="AQ88" s="1797"/>
      <c r="AR88" s="1797"/>
      <c r="AS88" s="1797"/>
      <c r="AT88" s="1797"/>
      <c r="AU88" s="1797"/>
      <c r="AV88" s="1797"/>
      <c r="AW88" s="1797"/>
      <c r="AX88" s="1797"/>
      <c r="AY88" s="1797"/>
      <c r="AZ88" s="1797"/>
      <c r="BA88" s="1797"/>
      <c r="BB88" s="1797"/>
      <c r="BC88" s="1797"/>
      <c r="BD88" s="1797"/>
      <c r="BE88" s="1797"/>
      <c r="BF88" s="1797"/>
      <c r="BG88" s="1797"/>
      <c r="BH88" s="100"/>
      <c r="BI88" s="100"/>
      <c r="BJ88" s="100"/>
      <c r="BK88" s="100"/>
    </row>
    <row r="89" spans="2:63" s="91" customFormat="1" ht="18">
      <c r="B89" s="1797"/>
      <c r="C89" s="1797"/>
      <c r="D89" s="1797"/>
      <c r="E89" s="1797"/>
      <c r="F89" s="1797"/>
      <c r="G89" s="1797"/>
      <c r="H89" s="1797"/>
      <c r="I89" s="1797"/>
      <c r="J89" s="1797"/>
      <c r="K89" s="1797"/>
      <c r="L89" s="1797"/>
      <c r="M89" s="1797"/>
      <c r="N89" s="1797"/>
      <c r="O89" s="1797"/>
      <c r="P89" s="1797"/>
      <c r="Q89" s="1706"/>
      <c r="R89" s="1706"/>
      <c r="S89" s="1706"/>
      <c r="T89" s="1706"/>
      <c r="U89" s="1706"/>
      <c r="V89" s="1706"/>
      <c r="W89" s="1706"/>
      <c r="X89" s="1706"/>
      <c r="Y89" s="1706"/>
      <c r="Z89" s="1706"/>
      <c r="AA89" s="1706"/>
      <c r="AB89" s="1706"/>
      <c r="AC89" s="1706"/>
      <c r="AD89" s="1706"/>
      <c r="AE89" s="1706"/>
      <c r="AF89" s="1706"/>
      <c r="AG89" s="1706"/>
      <c r="AH89" s="1706"/>
      <c r="AI89" s="1706"/>
      <c r="AJ89" s="1706"/>
      <c r="AK89" s="1706"/>
      <c r="AL89" s="1706"/>
      <c r="AM89" s="1706"/>
      <c r="AN89" s="1706"/>
      <c r="AO89" s="1706"/>
      <c r="AP89" s="1706"/>
      <c r="AQ89" s="1706"/>
      <c r="AR89" s="1706"/>
      <c r="AS89" s="1706"/>
      <c r="AT89" s="1706"/>
      <c r="AU89" s="1706"/>
      <c r="AV89" s="1706"/>
      <c r="AW89" s="1706"/>
      <c r="AX89" s="1706"/>
      <c r="AY89" s="1706"/>
      <c r="AZ89" s="1706"/>
      <c r="BA89" s="1706"/>
      <c r="BB89" s="1706"/>
      <c r="BC89" s="1706"/>
      <c r="BD89" s="1706"/>
      <c r="BE89" s="1706"/>
      <c r="BF89" s="1706"/>
      <c r="BG89" s="1706"/>
      <c r="BH89" s="101"/>
      <c r="BI89" s="101"/>
      <c r="BJ89" s="100"/>
      <c r="BK89" s="100"/>
    </row>
    <row r="90" spans="2:63" s="91" customFormat="1" ht="18.75">
      <c r="B90" s="1797"/>
      <c r="C90" s="1797"/>
      <c r="D90" s="1797"/>
      <c r="E90" s="1797"/>
      <c r="F90" s="1797"/>
      <c r="G90" s="1797"/>
      <c r="H90" s="1797"/>
      <c r="I90" s="1797"/>
      <c r="J90" s="1797"/>
      <c r="K90" s="1797"/>
      <c r="L90" s="1797"/>
      <c r="M90" s="1797"/>
      <c r="N90" s="1797"/>
      <c r="O90" s="1797"/>
      <c r="P90" s="1797"/>
      <c r="Q90" s="1798"/>
      <c r="R90" s="1798"/>
      <c r="S90" s="1798"/>
      <c r="T90" s="1798"/>
      <c r="U90" s="1798"/>
      <c r="V90" s="1798"/>
      <c r="W90" s="1798"/>
      <c r="X90" s="1798"/>
      <c r="Y90" s="1798"/>
      <c r="Z90" s="1798"/>
      <c r="AA90" s="1798"/>
      <c r="AB90" s="1798"/>
      <c r="AC90" s="1798"/>
      <c r="AD90" s="1798"/>
      <c r="AE90" s="1798"/>
      <c r="AF90" s="1798"/>
      <c r="AG90" s="1798"/>
      <c r="AH90" s="1798"/>
      <c r="AI90" s="1798"/>
      <c r="AJ90" s="1798"/>
      <c r="AK90" s="1798"/>
      <c r="AL90" s="1798"/>
      <c r="AM90" s="1798"/>
      <c r="AN90" s="1798"/>
      <c r="AO90" s="1798"/>
      <c r="AP90" s="1798"/>
      <c r="AQ90" s="1798"/>
      <c r="AR90" s="1798"/>
      <c r="AS90" s="1798"/>
      <c r="AT90" s="1798"/>
      <c r="AU90" s="1798"/>
      <c r="AV90" s="1798"/>
      <c r="AW90" s="1798"/>
      <c r="AX90" s="1798"/>
      <c r="AY90" s="1798"/>
      <c r="AZ90" s="1798"/>
      <c r="BA90" s="1798"/>
      <c r="BB90" s="1798"/>
      <c r="BC90" s="1798"/>
      <c r="BD90" s="1798"/>
      <c r="BE90" s="1798"/>
      <c r="BF90" s="1798"/>
      <c r="BG90" s="1798"/>
      <c r="BH90" s="101"/>
      <c r="BI90" s="101"/>
      <c r="BJ90" s="100"/>
      <c r="BK90" s="100"/>
    </row>
    <row r="91" spans="2:63" s="91" customFormat="1" ht="18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1"/>
      <c r="O91" s="101"/>
      <c r="P91" s="101"/>
      <c r="Q91" s="1708"/>
      <c r="R91" s="1708"/>
      <c r="S91" s="1708"/>
      <c r="T91" s="1708"/>
      <c r="U91" s="1708"/>
      <c r="V91" s="1708"/>
      <c r="W91" s="1708"/>
      <c r="X91" s="1708"/>
      <c r="Y91" s="1708"/>
      <c r="Z91" s="1708"/>
      <c r="AA91" s="1708"/>
      <c r="AB91" s="1708"/>
      <c r="AC91" s="1708"/>
      <c r="AD91" s="1708"/>
      <c r="AE91" s="1708"/>
      <c r="AF91" s="1708"/>
      <c r="AG91" s="1708"/>
      <c r="AH91" s="1708"/>
      <c r="AI91" s="1708"/>
      <c r="AJ91" s="1708"/>
      <c r="AK91" s="1708"/>
      <c r="AL91" s="1708"/>
      <c r="AM91" s="1708"/>
      <c r="AN91" s="1708"/>
      <c r="AO91" s="1708"/>
      <c r="AP91" s="1708"/>
      <c r="AQ91" s="1708"/>
      <c r="AR91" s="1708"/>
      <c r="AS91" s="1708"/>
      <c r="AT91" s="1708"/>
      <c r="AU91" s="1708"/>
      <c r="AV91" s="1708"/>
      <c r="AW91" s="1708"/>
      <c r="AX91" s="1708"/>
      <c r="AY91" s="1708"/>
      <c r="AZ91" s="1708"/>
      <c r="BA91" s="1708"/>
      <c r="BB91" s="1708"/>
      <c r="BC91" s="1708"/>
      <c r="BD91" s="1708"/>
      <c r="BE91" s="1708"/>
      <c r="BF91" s="1708"/>
      <c r="BG91" s="1708"/>
      <c r="BH91" s="101"/>
      <c r="BI91" s="101"/>
      <c r="BJ91" s="100"/>
      <c r="BK91" s="100"/>
    </row>
    <row r="92" spans="2:63" s="91" customFormat="1" ht="18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1"/>
      <c r="O92" s="101"/>
      <c r="P92" s="101"/>
      <c r="Q92" s="1708"/>
      <c r="R92" s="1708"/>
      <c r="S92" s="1708"/>
      <c r="T92" s="1708"/>
      <c r="U92" s="1708"/>
      <c r="V92" s="1708"/>
      <c r="W92" s="1708"/>
      <c r="X92" s="1708"/>
      <c r="Y92" s="1708"/>
      <c r="Z92" s="1708"/>
      <c r="AA92" s="1708"/>
      <c r="AB92" s="1708"/>
      <c r="AC92" s="1708"/>
      <c r="AD92" s="1708"/>
      <c r="AE92" s="1708"/>
      <c r="AF92" s="1708"/>
      <c r="AG92" s="1708"/>
      <c r="AH92" s="1708"/>
      <c r="AI92" s="1708"/>
      <c r="AJ92" s="1708"/>
      <c r="AK92" s="1708"/>
      <c r="AL92" s="1708"/>
      <c r="AM92" s="1708"/>
      <c r="AN92" s="1708"/>
      <c r="AO92" s="1708"/>
      <c r="AP92" s="1708"/>
      <c r="AQ92" s="1708"/>
      <c r="AR92" s="1708"/>
      <c r="AS92" s="1708"/>
      <c r="AT92" s="1708"/>
      <c r="AU92" s="1708"/>
      <c r="AV92" s="1708"/>
      <c r="AW92" s="1708"/>
      <c r="AX92" s="1708"/>
      <c r="AY92" s="1708"/>
      <c r="AZ92" s="1708"/>
      <c r="BA92" s="1708"/>
      <c r="BB92" s="1708"/>
      <c r="BC92" s="1708"/>
      <c r="BD92" s="1708"/>
      <c r="BE92" s="1708"/>
      <c r="BF92" s="1708"/>
      <c r="BG92" s="1708"/>
      <c r="BH92" s="101"/>
      <c r="BI92" s="101"/>
      <c r="BJ92" s="100"/>
      <c r="BK92" s="100"/>
    </row>
    <row r="93" spans="2:63" s="91" customFormat="1" ht="18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1"/>
      <c r="O93" s="101"/>
      <c r="P93" s="101"/>
      <c r="Q93" s="1796"/>
      <c r="R93" s="1796"/>
      <c r="S93" s="1796"/>
      <c r="T93" s="1796"/>
      <c r="U93" s="1796"/>
      <c r="V93" s="1796"/>
      <c r="W93" s="1796"/>
      <c r="X93" s="1796"/>
      <c r="Y93" s="1796"/>
      <c r="Z93" s="1796"/>
      <c r="AA93" s="1796"/>
      <c r="AB93" s="1796"/>
      <c r="AC93" s="1796"/>
      <c r="AD93" s="1796"/>
      <c r="AE93" s="1796"/>
      <c r="AF93" s="1796"/>
      <c r="AG93" s="1796"/>
      <c r="AH93" s="1796"/>
      <c r="AI93" s="1796"/>
      <c r="AJ93" s="1796"/>
      <c r="AK93" s="1796"/>
      <c r="AL93" s="1796"/>
      <c r="AM93" s="1796"/>
      <c r="AN93" s="1796"/>
      <c r="AO93" s="1796"/>
      <c r="AP93" s="1796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01"/>
      <c r="BI93" s="101"/>
      <c r="BJ93" s="100"/>
      <c r="BK93" s="100"/>
    </row>
    <row r="94" spans="2:64" s="91" customFormat="1" ht="18">
      <c r="B94" s="102"/>
      <c r="C94" s="102"/>
      <c r="D94" s="102"/>
      <c r="E94" s="102"/>
      <c r="F94" s="102"/>
      <c r="G94" s="102"/>
      <c r="H94" s="102"/>
      <c r="I94" s="102"/>
      <c r="J94" s="102"/>
      <c r="K94" s="1704"/>
      <c r="L94" s="1701"/>
      <c r="M94" s="1701"/>
      <c r="N94" s="1701"/>
      <c r="O94" s="1701"/>
      <c r="P94" s="1701"/>
      <c r="Q94" s="1701"/>
      <c r="R94" s="1701"/>
      <c r="S94" s="1701"/>
      <c r="T94" s="1701"/>
      <c r="U94" s="103"/>
      <c r="V94" s="1701"/>
      <c r="W94" s="1701"/>
      <c r="X94" s="1701"/>
      <c r="Y94" s="103"/>
      <c r="Z94" s="1701"/>
      <c r="AA94" s="1701"/>
      <c r="AB94" s="1701"/>
      <c r="AC94" s="1701"/>
      <c r="AD94" s="1701"/>
      <c r="AE94" s="1701"/>
      <c r="AF94" s="1701"/>
      <c r="AG94" s="1701"/>
      <c r="AH94" s="104"/>
      <c r="AI94" s="1701"/>
      <c r="AJ94" s="1701"/>
      <c r="AK94" s="1701"/>
      <c r="AL94" s="104"/>
      <c r="AM94" s="1701"/>
      <c r="AN94" s="1701"/>
      <c r="AO94" s="1701"/>
      <c r="AP94" s="104"/>
      <c r="AQ94" s="1701"/>
      <c r="AR94" s="1701"/>
      <c r="AS94" s="1701"/>
      <c r="AT94" s="1701"/>
      <c r="AU94" s="104"/>
      <c r="AV94" s="1701"/>
      <c r="AW94" s="1701"/>
      <c r="AX94" s="1701"/>
      <c r="AY94" s="104"/>
      <c r="AZ94" s="1701"/>
      <c r="BA94" s="1701"/>
      <c r="BB94" s="1701"/>
      <c r="BC94" s="104"/>
      <c r="BD94" s="1701"/>
      <c r="BE94" s="1701"/>
      <c r="BF94" s="1701"/>
      <c r="BG94" s="1701"/>
      <c r="BH94" s="104"/>
      <c r="BI94" s="1701"/>
      <c r="BJ94" s="1701"/>
      <c r="BK94" s="1701"/>
      <c r="BL94" s="1701"/>
    </row>
    <row r="95" spans="2:64" s="91" customFormat="1" ht="14.25">
      <c r="B95" s="98"/>
      <c r="C95" s="98"/>
      <c r="D95" s="98"/>
      <c r="E95" s="98"/>
      <c r="F95" s="98"/>
      <c r="G95" s="98"/>
      <c r="H95" s="98"/>
      <c r="I95" s="98"/>
      <c r="J95" s="98"/>
      <c r="K95" s="17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5"/>
      <c r="BL95" s="104"/>
    </row>
    <row r="96" spans="2:64" s="91" customFormat="1" ht="14.25">
      <c r="B96" s="98"/>
      <c r="C96" s="98"/>
      <c r="D96" s="98"/>
      <c r="E96" s="98"/>
      <c r="F96" s="98"/>
      <c r="G96" s="98"/>
      <c r="H96" s="98"/>
      <c r="I96" s="98"/>
      <c r="J96" s="98"/>
      <c r="K96" s="1704"/>
      <c r="L96" s="104"/>
      <c r="M96" s="104"/>
      <c r="N96" s="104"/>
      <c r="O96" s="104"/>
      <c r="P96" s="103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5"/>
      <c r="BL96" s="104"/>
    </row>
    <row r="97" spans="2:64" s="91" customFormat="1" ht="14.25">
      <c r="B97" s="98"/>
      <c r="C97" s="98"/>
      <c r="D97" s="98"/>
      <c r="E97" s="98"/>
      <c r="F97" s="98"/>
      <c r="G97" s="98"/>
      <c r="H97" s="98"/>
      <c r="I97" s="98"/>
      <c r="J97" s="98"/>
      <c r="K97" s="103"/>
      <c r="L97" s="104"/>
      <c r="M97" s="104"/>
      <c r="N97" s="104"/>
      <c r="O97" s="104"/>
      <c r="P97" s="103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5"/>
      <c r="BL97" s="105"/>
    </row>
    <row r="98" spans="2:64" s="91" customFormat="1" ht="14.25">
      <c r="B98" s="98"/>
      <c r="C98" s="98"/>
      <c r="D98" s="98"/>
      <c r="E98" s="98"/>
      <c r="F98" s="98"/>
      <c r="G98" s="98"/>
      <c r="H98" s="98"/>
      <c r="I98" s="98"/>
      <c r="J98" s="98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667"/>
      <c r="V98" s="1667"/>
      <c r="W98" s="1667"/>
      <c r="X98" s="1667"/>
      <c r="Y98" s="1667"/>
      <c r="Z98" s="1667"/>
      <c r="AA98" s="1667"/>
      <c r="AB98" s="1667"/>
      <c r="AC98" s="1667"/>
      <c r="AD98" s="1667"/>
      <c r="AE98" s="1667"/>
      <c r="AF98" s="1667"/>
      <c r="AG98" s="1667"/>
      <c r="AH98" s="1667"/>
      <c r="AI98" s="1667"/>
      <c r="AJ98" s="1667"/>
      <c r="AK98" s="1667"/>
      <c r="AL98" s="1667"/>
      <c r="AM98" s="1667"/>
      <c r="AN98" s="1667"/>
      <c r="AO98" s="1667"/>
      <c r="AP98" s="1667"/>
      <c r="AQ98" s="1667"/>
      <c r="AR98" s="1667"/>
      <c r="AS98" s="1667"/>
      <c r="AT98" s="1667"/>
      <c r="AU98" s="1667"/>
      <c r="AV98" s="1667"/>
      <c r="AW98" s="1667"/>
      <c r="AX98" s="1667"/>
      <c r="AY98" s="1667"/>
      <c r="AZ98" s="1667"/>
      <c r="BA98" s="1667"/>
      <c r="BB98" s="1667"/>
      <c r="BC98" s="1667"/>
      <c r="BD98" s="1667"/>
      <c r="BE98" s="1667"/>
      <c r="BF98" s="1667"/>
      <c r="BG98" s="1667"/>
      <c r="BH98" s="1667"/>
      <c r="BI98" s="1667"/>
      <c r="BJ98" s="1667"/>
      <c r="BK98" s="1667"/>
      <c r="BL98" s="94"/>
    </row>
    <row r="99" spans="2:49" s="91" customFormat="1" ht="15">
      <c r="B99" s="108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</row>
    <row r="100" spans="2:63" s="91" customFormat="1" ht="36.75" customHeight="1">
      <c r="B100" s="1717"/>
      <c r="C100" s="1699"/>
      <c r="D100" s="1699"/>
      <c r="E100" s="1699"/>
      <c r="F100" s="1699"/>
      <c r="G100" s="1699"/>
      <c r="H100" s="1699"/>
      <c r="I100" s="1699"/>
      <c r="J100" s="1699"/>
      <c r="K100" s="1699"/>
      <c r="L100" s="1699"/>
      <c r="M100" s="1699"/>
      <c r="N100" s="1699"/>
      <c r="O100" s="111"/>
      <c r="P100" s="1700"/>
      <c r="Q100" s="1700"/>
      <c r="R100" s="1700"/>
      <c r="S100" s="1700"/>
      <c r="T100" s="1700"/>
      <c r="U100" s="1700"/>
      <c r="V100" s="1700"/>
      <c r="W100" s="1700"/>
      <c r="X100" s="1700"/>
      <c r="Y100" s="1700"/>
      <c r="Z100" s="1700"/>
      <c r="AA100" s="1700"/>
      <c r="AB100" s="1700"/>
      <c r="AC100" s="1700"/>
      <c r="AD100" s="1700"/>
      <c r="AE100" s="1700"/>
      <c r="AF100" s="1700"/>
      <c r="AG100" s="1700"/>
      <c r="AH100" s="1700"/>
      <c r="AI100" s="1700"/>
      <c r="AJ100" s="1700"/>
      <c r="AK100" s="1700"/>
      <c r="AL100" s="1700"/>
      <c r="AM100" s="1700"/>
      <c r="AN100" s="1700"/>
      <c r="AO100" s="1700"/>
      <c r="AP100" s="1700"/>
      <c r="AQ100" s="1700"/>
      <c r="AR100" s="1700"/>
      <c r="AS100" s="1700"/>
      <c r="AT100" s="1700"/>
      <c r="AU100" s="1700"/>
      <c r="AV100" s="1700"/>
      <c r="AW100" s="1700"/>
      <c r="AX100" s="1700"/>
      <c r="AY100" s="1700"/>
      <c r="AZ100" s="1700"/>
      <c r="BA100" s="1700"/>
      <c r="BB100" s="1700"/>
      <c r="BC100" s="1700"/>
      <c r="BD100" s="1700"/>
      <c r="BE100" s="1700"/>
      <c r="BF100" s="1700"/>
      <c r="BG100" s="1700"/>
      <c r="BH100" s="1700"/>
      <c r="BI100" s="1700"/>
      <c r="BJ100" s="1700"/>
      <c r="BK100" s="1700"/>
    </row>
    <row r="101" spans="2:63" s="91" customFormat="1" ht="15.75">
      <c r="B101" s="1717"/>
      <c r="C101" s="1699"/>
      <c r="D101" s="1699"/>
      <c r="E101" s="1699"/>
      <c r="F101" s="1699"/>
      <c r="G101" s="1699"/>
      <c r="H101" s="1699"/>
      <c r="I101" s="1699"/>
      <c r="J101" s="1699"/>
      <c r="K101" s="1699"/>
      <c r="L101" s="1699"/>
      <c r="M101" s="1699"/>
      <c r="N101" s="1699"/>
      <c r="O101" s="111"/>
      <c r="P101" s="1721"/>
      <c r="Q101" s="1721"/>
      <c r="R101" s="1718"/>
      <c r="S101" s="1718"/>
      <c r="T101" s="1697"/>
      <c r="U101" s="1697"/>
      <c r="V101" s="1721"/>
      <c r="W101" s="1721"/>
      <c r="X101" s="1697"/>
      <c r="Y101" s="1697"/>
      <c r="Z101" s="1712"/>
      <c r="AA101" s="1715"/>
      <c r="AB101" s="1715"/>
      <c r="AC101" s="1715"/>
      <c r="AD101" s="1715"/>
      <c r="AE101" s="1715"/>
      <c r="AF101" s="1715"/>
      <c r="AG101" s="1715"/>
      <c r="AH101" s="1697"/>
      <c r="AI101" s="1697"/>
      <c r="AJ101" s="1697"/>
      <c r="AK101" s="1697"/>
      <c r="AL101" s="1697"/>
      <c r="AM101" s="1697"/>
      <c r="AN101" s="1698"/>
      <c r="AO101" s="1713"/>
      <c r="AP101" s="1713"/>
      <c r="AQ101" s="1713"/>
      <c r="AR101" s="1697"/>
      <c r="AS101" s="1697"/>
      <c r="AT101" s="1720"/>
      <c r="AU101" s="1720"/>
      <c r="AV101" s="1720"/>
      <c r="AW101" s="1720"/>
      <c r="AX101" s="1720"/>
      <c r="AY101" s="1720"/>
      <c r="AZ101" s="1720"/>
      <c r="BA101" s="1720"/>
      <c r="BB101" s="1697"/>
      <c r="BC101" s="1697"/>
      <c r="BD101" s="1697"/>
      <c r="BE101" s="1697"/>
      <c r="BF101" s="1697"/>
      <c r="BG101" s="1697"/>
      <c r="BH101" s="1793"/>
      <c r="BI101" s="1793"/>
      <c r="BJ101" s="1793"/>
      <c r="BK101" s="1793"/>
    </row>
    <row r="102" spans="2:63" s="91" customFormat="1" ht="14.25" customHeight="1">
      <c r="B102" s="1717"/>
      <c r="C102" s="1699"/>
      <c r="D102" s="1699"/>
      <c r="E102" s="1699"/>
      <c r="F102" s="1699"/>
      <c r="G102" s="1699"/>
      <c r="H102" s="1699"/>
      <c r="I102" s="1699"/>
      <c r="J102" s="1699"/>
      <c r="K102" s="1699"/>
      <c r="L102" s="1699"/>
      <c r="M102" s="1699"/>
      <c r="N102" s="1699"/>
      <c r="O102" s="111"/>
      <c r="P102" s="1721"/>
      <c r="Q102" s="1721"/>
      <c r="R102" s="1718"/>
      <c r="S102" s="1718"/>
      <c r="T102" s="1697"/>
      <c r="U102" s="1697"/>
      <c r="V102" s="1721"/>
      <c r="W102" s="1721"/>
      <c r="X102" s="1697"/>
      <c r="Y102" s="1697"/>
      <c r="Z102" s="1697"/>
      <c r="AA102" s="1697"/>
      <c r="AB102" s="1712"/>
      <c r="AC102" s="1713"/>
      <c r="AD102" s="1713"/>
      <c r="AE102" s="1713"/>
      <c r="AF102" s="1713"/>
      <c r="AG102" s="1713"/>
      <c r="AH102" s="1697"/>
      <c r="AI102" s="1697"/>
      <c r="AJ102" s="1697"/>
      <c r="AK102" s="1697"/>
      <c r="AL102" s="1697"/>
      <c r="AM102" s="1697"/>
      <c r="AN102" s="1713"/>
      <c r="AO102" s="1713"/>
      <c r="AP102" s="1713"/>
      <c r="AQ102" s="1713"/>
      <c r="AR102" s="1697"/>
      <c r="AS102" s="1697"/>
      <c r="AT102" s="1697"/>
      <c r="AU102" s="1697"/>
      <c r="AV102" s="1701"/>
      <c r="AW102" s="1701"/>
      <c r="AX102" s="1701"/>
      <c r="AY102" s="1701"/>
      <c r="AZ102" s="1701"/>
      <c r="BA102" s="1701"/>
      <c r="BB102" s="1697"/>
      <c r="BC102" s="1697"/>
      <c r="BD102" s="1697"/>
      <c r="BE102" s="1697"/>
      <c r="BF102" s="1697"/>
      <c r="BG102" s="1697"/>
      <c r="BH102" s="1793"/>
      <c r="BI102" s="1793"/>
      <c r="BJ102" s="1793"/>
      <c r="BK102" s="1793"/>
    </row>
    <row r="103" spans="2:63" s="91" customFormat="1" ht="15.75">
      <c r="B103" s="1717"/>
      <c r="C103" s="1699"/>
      <c r="D103" s="1699"/>
      <c r="E103" s="1699"/>
      <c r="F103" s="1699"/>
      <c r="G103" s="1699"/>
      <c r="H103" s="1699"/>
      <c r="I103" s="1699"/>
      <c r="J103" s="1699"/>
      <c r="K103" s="1699"/>
      <c r="L103" s="1699"/>
      <c r="M103" s="1699"/>
      <c r="N103" s="1699"/>
      <c r="O103" s="111"/>
      <c r="P103" s="1721"/>
      <c r="Q103" s="1721"/>
      <c r="R103" s="1718"/>
      <c r="S103" s="1718"/>
      <c r="T103" s="1697"/>
      <c r="U103" s="1697"/>
      <c r="V103" s="1721"/>
      <c r="W103" s="1721"/>
      <c r="X103" s="1697"/>
      <c r="Y103" s="1697"/>
      <c r="Z103" s="1697"/>
      <c r="AA103" s="1697"/>
      <c r="AB103" s="1697"/>
      <c r="AC103" s="1697"/>
      <c r="AD103" s="1697"/>
      <c r="AE103" s="1697"/>
      <c r="AF103" s="1697"/>
      <c r="AG103" s="1697"/>
      <c r="AH103" s="1697"/>
      <c r="AI103" s="1697"/>
      <c r="AJ103" s="1697"/>
      <c r="AK103" s="1697"/>
      <c r="AL103" s="1697"/>
      <c r="AM103" s="1697"/>
      <c r="AN103" s="1716"/>
      <c r="AO103" s="1722"/>
      <c r="AP103" s="1716"/>
      <c r="AQ103" s="1722"/>
      <c r="AR103" s="1697"/>
      <c r="AS103" s="1697"/>
      <c r="AT103" s="1697"/>
      <c r="AU103" s="1697"/>
      <c r="AV103" s="1714"/>
      <c r="AW103" s="1714"/>
      <c r="AX103" s="1697"/>
      <c r="AY103" s="1697"/>
      <c r="AZ103" s="1697"/>
      <c r="BA103" s="1697"/>
      <c r="BB103" s="1697"/>
      <c r="BC103" s="1697"/>
      <c r="BD103" s="1697"/>
      <c r="BE103" s="1697"/>
      <c r="BF103" s="1697"/>
      <c r="BG103" s="1697"/>
      <c r="BH103" s="1697"/>
      <c r="BI103" s="1697"/>
      <c r="BJ103" s="1697"/>
      <c r="BK103" s="1697"/>
    </row>
    <row r="104" spans="2:63" s="91" customFormat="1" ht="15.75">
      <c r="B104" s="1717"/>
      <c r="C104" s="1699"/>
      <c r="D104" s="1699"/>
      <c r="E104" s="1699"/>
      <c r="F104" s="1699"/>
      <c r="G104" s="1699"/>
      <c r="H104" s="1699"/>
      <c r="I104" s="1699"/>
      <c r="J104" s="1699"/>
      <c r="K104" s="1699"/>
      <c r="L104" s="1699"/>
      <c r="M104" s="1699"/>
      <c r="N104" s="1699"/>
      <c r="O104" s="111"/>
      <c r="P104" s="1721"/>
      <c r="Q104" s="1721"/>
      <c r="R104" s="1718"/>
      <c r="S104" s="1718"/>
      <c r="T104" s="1697"/>
      <c r="U104" s="1697"/>
      <c r="V104" s="1721"/>
      <c r="W104" s="1721"/>
      <c r="X104" s="1697"/>
      <c r="Y104" s="1697"/>
      <c r="Z104" s="1697"/>
      <c r="AA104" s="1697"/>
      <c r="AB104" s="1697"/>
      <c r="AC104" s="1697"/>
      <c r="AD104" s="1697"/>
      <c r="AE104" s="1697"/>
      <c r="AF104" s="1697"/>
      <c r="AG104" s="1697"/>
      <c r="AH104" s="1697"/>
      <c r="AI104" s="1697"/>
      <c r="AJ104" s="1697"/>
      <c r="AK104" s="1697"/>
      <c r="AL104" s="1697"/>
      <c r="AM104" s="1697"/>
      <c r="AN104" s="1722"/>
      <c r="AO104" s="1722"/>
      <c r="AP104" s="1722"/>
      <c r="AQ104" s="1722"/>
      <c r="AR104" s="1697"/>
      <c r="AS104" s="1697"/>
      <c r="AT104" s="1697"/>
      <c r="AU104" s="1697"/>
      <c r="AV104" s="1714"/>
      <c r="AW104" s="1714"/>
      <c r="AX104" s="1697"/>
      <c r="AY104" s="1697"/>
      <c r="AZ104" s="1697"/>
      <c r="BA104" s="1697"/>
      <c r="BB104" s="1697"/>
      <c r="BC104" s="1697"/>
      <c r="BD104" s="1697"/>
      <c r="BE104" s="1697"/>
      <c r="BF104" s="1697"/>
      <c r="BG104" s="1697"/>
      <c r="BH104" s="1697"/>
      <c r="BI104" s="1697"/>
      <c r="BJ104" s="1697"/>
      <c r="BK104" s="1697"/>
    </row>
    <row r="105" spans="2:63" s="91" customFormat="1" ht="15.75">
      <c r="B105" s="1717"/>
      <c r="C105" s="1699"/>
      <c r="D105" s="1699"/>
      <c r="E105" s="1699"/>
      <c r="F105" s="1699"/>
      <c r="G105" s="1699"/>
      <c r="H105" s="1699"/>
      <c r="I105" s="1699"/>
      <c r="J105" s="1699"/>
      <c r="K105" s="1699"/>
      <c r="L105" s="1699"/>
      <c r="M105" s="1699"/>
      <c r="N105" s="1699"/>
      <c r="O105" s="111"/>
      <c r="P105" s="1721"/>
      <c r="Q105" s="1721"/>
      <c r="R105" s="1718"/>
      <c r="S105" s="1718"/>
      <c r="T105" s="1697"/>
      <c r="U105" s="1697"/>
      <c r="V105" s="1721"/>
      <c r="W105" s="1721"/>
      <c r="X105" s="1697"/>
      <c r="Y105" s="1697"/>
      <c r="Z105" s="1697"/>
      <c r="AA105" s="1697"/>
      <c r="AB105" s="1697"/>
      <c r="AC105" s="1697"/>
      <c r="AD105" s="1697"/>
      <c r="AE105" s="1697"/>
      <c r="AF105" s="1697"/>
      <c r="AG105" s="1697"/>
      <c r="AH105" s="1697"/>
      <c r="AI105" s="1697"/>
      <c r="AJ105" s="1697"/>
      <c r="AK105" s="1697"/>
      <c r="AL105" s="1697"/>
      <c r="AM105" s="1697"/>
      <c r="AN105" s="1722"/>
      <c r="AO105" s="1722"/>
      <c r="AP105" s="1722"/>
      <c r="AQ105" s="1722"/>
      <c r="AR105" s="1697"/>
      <c r="AS105" s="1697"/>
      <c r="AT105" s="1697"/>
      <c r="AU105" s="1697"/>
      <c r="AV105" s="1714"/>
      <c r="AW105" s="1714"/>
      <c r="AX105" s="1697"/>
      <c r="AY105" s="1697"/>
      <c r="AZ105" s="1697"/>
      <c r="BA105" s="1697"/>
      <c r="BB105" s="1697"/>
      <c r="BC105" s="1697"/>
      <c r="BD105" s="1697"/>
      <c r="BE105" s="1697"/>
      <c r="BF105" s="1697"/>
      <c r="BG105" s="1697"/>
      <c r="BH105" s="1697"/>
      <c r="BI105" s="1697"/>
      <c r="BJ105" s="1697"/>
      <c r="BK105" s="1697"/>
    </row>
    <row r="106" spans="2:63" s="91" customFormat="1" ht="12.75">
      <c r="B106" s="88"/>
      <c r="C106" s="1662"/>
      <c r="D106" s="1662"/>
      <c r="E106" s="1662"/>
      <c r="F106" s="1662"/>
      <c r="G106" s="1662"/>
      <c r="H106" s="1662"/>
      <c r="I106" s="1662"/>
      <c r="J106" s="1662"/>
      <c r="K106" s="1662"/>
      <c r="L106" s="1662"/>
      <c r="M106" s="1662"/>
      <c r="N106" s="1662"/>
      <c r="O106" s="114"/>
      <c r="P106" s="1700"/>
      <c r="Q106" s="1700"/>
      <c r="R106" s="1700"/>
      <c r="S106" s="1700"/>
      <c r="T106" s="1700"/>
      <c r="U106" s="1700"/>
      <c r="V106" s="1700"/>
      <c r="W106" s="1700"/>
      <c r="X106" s="1700"/>
      <c r="Y106" s="1700"/>
      <c r="Z106" s="1700"/>
      <c r="AA106" s="1700"/>
      <c r="AB106" s="1700"/>
      <c r="AC106" s="1700"/>
      <c r="AD106" s="1700"/>
      <c r="AE106" s="1700"/>
      <c r="AF106" s="1700"/>
      <c r="AG106" s="1700"/>
      <c r="AH106" s="1700"/>
      <c r="AI106" s="1700"/>
      <c r="AJ106" s="1700"/>
      <c r="AK106" s="1700"/>
      <c r="AL106" s="1700"/>
      <c r="AM106" s="1700"/>
      <c r="AN106" s="1700"/>
      <c r="AO106" s="1700"/>
      <c r="AP106" s="1700"/>
      <c r="AQ106" s="1700"/>
      <c r="AR106" s="1700"/>
      <c r="AS106" s="1700"/>
      <c r="AT106" s="1700"/>
      <c r="AU106" s="1700"/>
      <c r="AV106" s="1700"/>
      <c r="AW106" s="1700"/>
      <c r="AX106" s="1700"/>
      <c r="AY106" s="1700"/>
      <c r="AZ106" s="1700"/>
      <c r="BA106" s="1700"/>
      <c r="BB106" s="1700"/>
      <c r="BC106" s="1700"/>
      <c r="BD106" s="1700"/>
      <c r="BE106" s="1700"/>
      <c r="BF106" s="1700"/>
      <c r="BG106" s="1700"/>
      <c r="BH106" s="1700"/>
      <c r="BI106" s="1700"/>
      <c r="BJ106" s="1700"/>
      <c r="BK106" s="1700"/>
    </row>
    <row r="107" spans="2:63" s="91" customFormat="1" ht="12.75">
      <c r="B107" s="88"/>
      <c r="C107" s="1662"/>
      <c r="D107" s="1662"/>
      <c r="E107" s="1662"/>
      <c r="F107" s="1662"/>
      <c r="G107" s="1662"/>
      <c r="H107" s="1662"/>
      <c r="I107" s="1662"/>
      <c r="J107" s="1662"/>
      <c r="K107" s="1662"/>
      <c r="L107" s="1662"/>
      <c r="M107" s="1662"/>
      <c r="N107" s="1662"/>
      <c r="O107" s="114"/>
      <c r="P107" s="1700"/>
      <c r="Q107" s="1700"/>
      <c r="R107" s="1700"/>
      <c r="S107" s="1700"/>
      <c r="T107" s="1700"/>
      <c r="U107" s="1700"/>
      <c r="V107" s="1700"/>
      <c r="W107" s="1700"/>
      <c r="X107" s="1700"/>
      <c r="Y107" s="1700"/>
      <c r="Z107" s="1700"/>
      <c r="AA107" s="1700"/>
      <c r="AB107" s="1700"/>
      <c r="AC107" s="1700"/>
      <c r="AD107" s="1700"/>
      <c r="AE107" s="1700"/>
      <c r="AF107" s="1700"/>
      <c r="AG107" s="1700"/>
      <c r="AH107" s="1700"/>
      <c r="AI107" s="1700"/>
      <c r="AJ107" s="1700"/>
      <c r="AK107" s="1700"/>
      <c r="AL107" s="1700"/>
      <c r="AM107" s="1700"/>
      <c r="AN107" s="1700"/>
      <c r="AO107" s="1700"/>
      <c r="AP107" s="1700"/>
      <c r="AQ107" s="1700"/>
      <c r="AR107" s="1700"/>
      <c r="AS107" s="1700"/>
      <c r="AT107" s="1700"/>
      <c r="AU107" s="1700"/>
      <c r="AV107" s="1700"/>
      <c r="AW107" s="1700"/>
      <c r="AX107" s="1700"/>
      <c r="AY107" s="1700"/>
      <c r="AZ107" s="1700"/>
      <c r="BA107" s="1700"/>
      <c r="BB107" s="1700"/>
      <c r="BC107" s="1700"/>
      <c r="BD107" s="1700"/>
      <c r="BE107" s="1700"/>
      <c r="BF107" s="1700"/>
      <c r="BG107" s="1700"/>
      <c r="BH107" s="1700"/>
      <c r="BI107" s="1700"/>
      <c r="BJ107" s="1700"/>
      <c r="BK107" s="1700"/>
    </row>
    <row r="108" spans="2:63" s="91" customFormat="1" ht="12.75">
      <c r="B108" s="88"/>
      <c r="C108" s="1662"/>
      <c r="D108" s="1662"/>
      <c r="E108" s="1662"/>
      <c r="F108" s="1662"/>
      <c r="G108" s="1662"/>
      <c r="H108" s="1662"/>
      <c r="I108" s="1662"/>
      <c r="J108" s="1662"/>
      <c r="K108" s="1662"/>
      <c r="L108" s="1662"/>
      <c r="M108" s="1662"/>
      <c r="N108" s="1662"/>
      <c r="O108" s="114"/>
      <c r="P108" s="1700"/>
      <c r="Q108" s="1700"/>
      <c r="R108" s="1700"/>
      <c r="S108" s="1700"/>
      <c r="T108" s="1700"/>
      <c r="U108" s="1700"/>
      <c r="V108" s="1700"/>
      <c r="W108" s="1700"/>
      <c r="X108" s="1700"/>
      <c r="Y108" s="1700"/>
      <c r="Z108" s="1700"/>
      <c r="AA108" s="1700"/>
      <c r="AB108" s="1700"/>
      <c r="AC108" s="1700"/>
      <c r="AD108" s="1700"/>
      <c r="AE108" s="1700"/>
      <c r="AF108" s="1700"/>
      <c r="AG108" s="1700"/>
      <c r="AH108" s="1700"/>
      <c r="AI108" s="1700"/>
      <c r="AJ108" s="1700"/>
      <c r="AK108" s="1700"/>
      <c r="AL108" s="1700"/>
      <c r="AM108" s="1700"/>
      <c r="AN108" s="1700"/>
      <c r="AO108" s="1700"/>
      <c r="AP108" s="1700"/>
      <c r="AQ108" s="1700"/>
      <c r="AR108" s="1700"/>
      <c r="AS108" s="1700"/>
      <c r="AT108" s="1700"/>
      <c r="AU108" s="1700"/>
      <c r="AV108" s="1700"/>
      <c r="AW108" s="1700"/>
      <c r="AX108" s="1700"/>
      <c r="AY108" s="1700"/>
      <c r="AZ108" s="1700"/>
      <c r="BA108" s="1700"/>
      <c r="BB108" s="1700"/>
      <c r="BC108" s="1700"/>
      <c r="BD108" s="1700"/>
      <c r="BE108" s="1700"/>
      <c r="BF108" s="1700"/>
      <c r="BG108" s="1700"/>
      <c r="BH108" s="1700"/>
      <c r="BI108" s="1700"/>
      <c r="BJ108" s="1700"/>
      <c r="BK108" s="1700"/>
    </row>
    <row r="109" spans="2:63" s="91" customFormat="1" ht="12.75">
      <c r="B109" s="92"/>
      <c r="C109" s="1666"/>
      <c r="D109" s="1666"/>
      <c r="E109" s="1666"/>
      <c r="F109" s="1666"/>
      <c r="G109" s="1666"/>
      <c r="H109" s="1666"/>
      <c r="I109" s="1666"/>
      <c r="J109" s="1666"/>
      <c r="K109" s="1666"/>
      <c r="L109" s="1666"/>
      <c r="M109" s="1666"/>
      <c r="N109" s="1666"/>
      <c r="O109" s="119"/>
      <c r="P109" s="1795"/>
      <c r="Q109" s="1795"/>
      <c r="R109" s="1795"/>
      <c r="S109" s="1795"/>
      <c r="T109" s="1795"/>
      <c r="U109" s="1795"/>
      <c r="V109" s="1795"/>
      <c r="W109" s="1795"/>
      <c r="X109" s="1795"/>
      <c r="Y109" s="1795"/>
      <c r="Z109" s="1795"/>
      <c r="AA109" s="1795"/>
      <c r="AB109" s="1795"/>
      <c r="AC109" s="1795"/>
      <c r="AD109" s="1795"/>
      <c r="AE109" s="1795"/>
      <c r="AF109" s="1795"/>
      <c r="AG109" s="1795"/>
      <c r="AH109" s="1795"/>
      <c r="AI109" s="1795"/>
      <c r="AJ109" s="1795"/>
      <c r="AK109" s="1795"/>
      <c r="AL109" s="1795"/>
      <c r="AM109" s="1795"/>
      <c r="AN109" s="1795"/>
      <c r="AO109" s="1795"/>
      <c r="AP109" s="1700"/>
      <c r="AQ109" s="1700"/>
      <c r="AR109" s="1700"/>
      <c r="AS109" s="1700"/>
      <c r="AT109" s="1700"/>
      <c r="AU109" s="1700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</row>
    <row r="110" spans="2:63" s="91" customFormat="1" ht="12.75">
      <c r="B110" s="88"/>
      <c r="C110" s="1662"/>
      <c r="D110" s="1662"/>
      <c r="E110" s="1662"/>
      <c r="F110" s="1662"/>
      <c r="G110" s="1662"/>
      <c r="H110" s="1662"/>
      <c r="I110" s="1662"/>
      <c r="J110" s="1662"/>
      <c r="K110" s="1662"/>
      <c r="L110" s="1662"/>
      <c r="M110" s="1662"/>
      <c r="N110" s="1662"/>
      <c r="O110" s="114"/>
      <c r="P110" s="1700"/>
      <c r="Q110" s="1700"/>
      <c r="R110" s="1700"/>
      <c r="S110" s="1700"/>
      <c r="T110" s="1700"/>
      <c r="U110" s="1700"/>
      <c r="V110" s="1700"/>
      <c r="W110" s="1700"/>
      <c r="X110" s="1700"/>
      <c r="Y110" s="1700"/>
      <c r="Z110" s="1700"/>
      <c r="AA110" s="1700"/>
      <c r="AB110" s="1700"/>
      <c r="AC110" s="1700"/>
      <c r="AD110" s="1700"/>
      <c r="AE110" s="1700"/>
      <c r="AF110" s="1700"/>
      <c r="AG110" s="1700"/>
      <c r="AH110" s="1700"/>
      <c r="AI110" s="1700"/>
      <c r="AJ110" s="1700"/>
      <c r="AK110" s="1700"/>
      <c r="AL110" s="1700"/>
      <c r="AM110" s="1700"/>
      <c r="AN110" s="1700"/>
      <c r="AO110" s="1700"/>
      <c r="AP110" s="1700"/>
      <c r="AQ110" s="1700"/>
      <c r="AR110" s="1700"/>
      <c r="AS110" s="1700"/>
      <c r="AT110" s="1700"/>
      <c r="AU110" s="1700"/>
      <c r="AV110" s="1700"/>
      <c r="AW110" s="1700"/>
      <c r="AX110" s="1700"/>
      <c r="AY110" s="1700"/>
      <c r="AZ110" s="1700"/>
      <c r="BA110" s="1700"/>
      <c r="BB110" s="1700"/>
      <c r="BC110" s="1700"/>
      <c r="BD110" s="1700"/>
      <c r="BE110" s="1700"/>
      <c r="BF110" s="1700"/>
      <c r="BG110" s="1700"/>
      <c r="BH110" s="1700"/>
      <c r="BI110" s="1700"/>
      <c r="BJ110" s="1700"/>
      <c r="BK110" s="1700"/>
    </row>
    <row r="111" spans="2:63" s="91" customFormat="1" ht="12.75">
      <c r="B111" s="88"/>
      <c r="C111" s="1662"/>
      <c r="D111" s="1662"/>
      <c r="E111" s="1662"/>
      <c r="F111" s="1662"/>
      <c r="G111" s="1662"/>
      <c r="H111" s="1662"/>
      <c r="I111" s="1662"/>
      <c r="J111" s="1662"/>
      <c r="K111" s="1662"/>
      <c r="L111" s="1662"/>
      <c r="M111" s="1662"/>
      <c r="N111" s="1662"/>
      <c r="O111" s="114"/>
      <c r="P111" s="1700"/>
      <c r="Q111" s="1700"/>
      <c r="R111" s="1700"/>
      <c r="S111" s="1700"/>
      <c r="T111" s="1700"/>
      <c r="U111" s="1700"/>
      <c r="V111" s="1700"/>
      <c r="W111" s="1700"/>
      <c r="X111" s="1700"/>
      <c r="Y111" s="1700"/>
      <c r="Z111" s="1700"/>
      <c r="AA111" s="1700"/>
      <c r="AB111" s="1700"/>
      <c r="AC111" s="1700"/>
      <c r="AD111" s="1700"/>
      <c r="AE111" s="1700"/>
      <c r="AF111" s="1700"/>
      <c r="AG111" s="1700"/>
      <c r="AH111" s="1700"/>
      <c r="AI111" s="1700"/>
      <c r="AJ111" s="1700"/>
      <c r="AK111" s="1700"/>
      <c r="AL111" s="1700"/>
      <c r="AM111" s="1700"/>
      <c r="AN111" s="1700"/>
      <c r="AO111" s="1700"/>
      <c r="AP111" s="1700"/>
      <c r="AQ111" s="1700"/>
      <c r="AR111" s="1700"/>
      <c r="AS111" s="1700"/>
      <c r="AT111" s="1700"/>
      <c r="AU111" s="1700"/>
      <c r="AV111" s="1700"/>
      <c r="AW111" s="1700"/>
      <c r="AX111" s="1700"/>
      <c r="AY111" s="1700"/>
      <c r="AZ111" s="1700"/>
      <c r="BA111" s="1700"/>
      <c r="BB111" s="1700"/>
      <c r="BC111" s="1700"/>
      <c r="BD111" s="1700"/>
      <c r="BE111" s="1700"/>
      <c r="BF111" s="1700"/>
      <c r="BG111" s="1700"/>
      <c r="BH111" s="1700"/>
      <c r="BI111" s="1700"/>
      <c r="BJ111" s="1700"/>
      <c r="BK111" s="1700"/>
    </row>
    <row r="112" spans="2:63" s="91" customFormat="1" ht="12.75">
      <c r="B112" s="88"/>
      <c r="C112" s="1662"/>
      <c r="D112" s="1662"/>
      <c r="E112" s="1662"/>
      <c r="F112" s="1662"/>
      <c r="G112" s="1662"/>
      <c r="H112" s="1662"/>
      <c r="I112" s="1662"/>
      <c r="J112" s="1662"/>
      <c r="K112" s="1662"/>
      <c r="L112" s="1662"/>
      <c r="M112" s="1662"/>
      <c r="N112" s="1662"/>
      <c r="O112" s="114"/>
      <c r="P112" s="1700"/>
      <c r="Q112" s="1700"/>
      <c r="R112" s="1700"/>
      <c r="S112" s="1700"/>
      <c r="T112" s="1700"/>
      <c r="U112" s="1700"/>
      <c r="V112" s="1700"/>
      <c r="W112" s="1700"/>
      <c r="X112" s="1700"/>
      <c r="Y112" s="1700"/>
      <c r="Z112" s="1700"/>
      <c r="AA112" s="1700"/>
      <c r="AB112" s="1700"/>
      <c r="AC112" s="1700"/>
      <c r="AD112" s="1700"/>
      <c r="AE112" s="1700"/>
      <c r="AF112" s="1700"/>
      <c r="AG112" s="1700"/>
      <c r="AH112" s="1700"/>
      <c r="AI112" s="1700"/>
      <c r="AJ112" s="1700"/>
      <c r="AK112" s="1700"/>
      <c r="AL112" s="1700"/>
      <c r="AM112" s="1700"/>
      <c r="AN112" s="1700"/>
      <c r="AO112" s="1700"/>
      <c r="AP112" s="1700"/>
      <c r="AQ112" s="1700"/>
      <c r="AR112" s="1700"/>
      <c r="AS112" s="1700"/>
      <c r="AT112" s="1700"/>
      <c r="AU112" s="1700"/>
      <c r="AV112" s="1700"/>
      <c r="AW112" s="1700"/>
      <c r="AX112" s="1700"/>
      <c r="AY112" s="1700"/>
      <c r="AZ112" s="1700"/>
      <c r="BA112" s="1700"/>
      <c r="BB112" s="1700"/>
      <c r="BC112" s="1700"/>
      <c r="BD112" s="1700"/>
      <c r="BE112" s="1700"/>
      <c r="BF112" s="1700"/>
      <c r="BG112" s="1700"/>
      <c r="BH112" s="1700"/>
      <c r="BI112" s="1700"/>
      <c r="BJ112" s="1700"/>
      <c r="BK112" s="1700"/>
    </row>
    <row r="113" spans="2:63" s="91" customFormat="1" ht="12.75">
      <c r="B113" s="88"/>
      <c r="C113" s="1662"/>
      <c r="D113" s="1662"/>
      <c r="E113" s="1662"/>
      <c r="F113" s="1662"/>
      <c r="G113" s="1662"/>
      <c r="H113" s="1662"/>
      <c r="I113" s="1662"/>
      <c r="J113" s="1662"/>
      <c r="K113" s="1662"/>
      <c r="L113" s="1662"/>
      <c r="M113" s="1662"/>
      <c r="N113" s="1662"/>
      <c r="O113" s="114"/>
      <c r="P113" s="1700"/>
      <c r="Q113" s="1700"/>
      <c r="R113" s="1700"/>
      <c r="S113" s="1700"/>
      <c r="T113" s="1700"/>
      <c r="U113" s="1700"/>
      <c r="V113" s="1700"/>
      <c r="W113" s="1700"/>
      <c r="X113" s="1700"/>
      <c r="Y113" s="1700"/>
      <c r="Z113" s="1700"/>
      <c r="AA113" s="1700"/>
      <c r="AB113" s="1700"/>
      <c r="AC113" s="1700"/>
      <c r="AD113" s="1700"/>
      <c r="AE113" s="1700"/>
      <c r="AF113" s="1700"/>
      <c r="AG113" s="1700"/>
      <c r="AH113" s="1700"/>
      <c r="AI113" s="1700"/>
      <c r="AJ113" s="1700"/>
      <c r="AK113" s="1700"/>
      <c r="AL113" s="1700"/>
      <c r="AM113" s="1700"/>
      <c r="AN113" s="1700"/>
      <c r="AO113" s="1700"/>
      <c r="AP113" s="1700"/>
      <c r="AQ113" s="1700"/>
      <c r="AR113" s="1700"/>
      <c r="AS113" s="1700"/>
      <c r="AT113" s="1700"/>
      <c r="AU113" s="1700"/>
      <c r="AV113" s="1700"/>
      <c r="AW113" s="1700"/>
      <c r="AX113" s="1700"/>
      <c r="AY113" s="1700"/>
      <c r="AZ113" s="1700"/>
      <c r="BA113" s="1700"/>
      <c r="BB113" s="1700"/>
      <c r="BC113" s="1700"/>
      <c r="BD113" s="1700"/>
      <c r="BE113" s="1700"/>
      <c r="BF113" s="1700"/>
      <c r="BG113" s="1700"/>
      <c r="BH113" s="1700"/>
      <c r="BI113" s="1700"/>
      <c r="BJ113" s="1700"/>
      <c r="BK113" s="1700"/>
    </row>
    <row r="114" spans="2:63" s="91" customFormat="1" ht="12.75">
      <c r="B114" s="88"/>
      <c r="C114" s="1662"/>
      <c r="D114" s="1662"/>
      <c r="E114" s="1662"/>
      <c r="F114" s="1662"/>
      <c r="G114" s="1662"/>
      <c r="H114" s="1662"/>
      <c r="I114" s="1662"/>
      <c r="J114" s="1662"/>
      <c r="K114" s="1662"/>
      <c r="L114" s="1662"/>
      <c r="M114" s="1662"/>
      <c r="N114" s="1662"/>
      <c r="O114" s="114"/>
      <c r="P114" s="1700"/>
      <c r="Q114" s="1700"/>
      <c r="R114" s="1700"/>
      <c r="S114" s="1700"/>
      <c r="T114" s="1700"/>
      <c r="U114" s="1700"/>
      <c r="V114" s="1700"/>
      <c r="W114" s="1700"/>
      <c r="X114" s="1700"/>
      <c r="Y114" s="1700"/>
      <c r="Z114" s="1700"/>
      <c r="AA114" s="1700"/>
      <c r="AB114" s="1700"/>
      <c r="AC114" s="1700"/>
      <c r="AD114" s="1700"/>
      <c r="AE114" s="1700"/>
      <c r="AF114" s="1700"/>
      <c r="AG114" s="1700"/>
      <c r="AH114" s="1700"/>
      <c r="AI114" s="1700"/>
      <c r="AJ114" s="1700"/>
      <c r="AK114" s="1700"/>
      <c r="AL114" s="1700"/>
      <c r="AM114" s="1700"/>
      <c r="AN114" s="1700"/>
      <c r="AO114" s="1700"/>
      <c r="AP114" s="1700"/>
      <c r="AQ114" s="1700"/>
      <c r="AR114" s="1700"/>
      <c r="AS114" s="1700"/>
      <c r="AT114" s="1700"/>
      <c r="AU114" s="1700"/>
      <c r="AV114" s="1700"/>
      <c r="AW114" s="1700"/>
      <c r="AX114" s="1700"/>
      <c r="AY114" s="1700"/>
      <c r="AZ114" s="1700"/>
      <c r="BA114" s="1700"/>
      <c r="BB114" s="1700"/>
      <c r="BC114" s="1700"/>
      <c r="BD114" s="1700"/>
      <c r="BE114" s="1700"/>
      <c r="BF114" s="1700"/>
      <c r="BG114" s="1700"/>
      <c r="BH114" s="1700"/>
      <c r="BI114" s="1700"/>
      <c r="BJ114" s="1700"/>
      <c r="BK114" s="1700"/>
    </row>
    <row r="115" spans="2:63" s="91" customFormat="1" ht="12.75">
      <c r="B115" s="88"/>
      <c r="C115" s="1662"/>
      <c r="D115" s="1662"/>
      <c r="E115" s="1662"/>
      <c r="F115" s="1662"/>
      <c r="G115" s="1662"/>
      <c r="H115" s="1662"/>
      <c r="I115" s="1662"/>
      <c r="J115" s="1662"/>
      <c r="K115" s="1662"/>
      <c r="L115" s="1662"/>
      <c r="M115" s="1662"/>
      <c r="N115" s="1662"/>
      <c r="O115" s="114"/>
      <c r="P115" s="1700"/>
      <c r="Q115" s="1700"/>
      <c r="R115" s="1700"/>
      <c r="S115" s="1700"/>
      <c r="T115" s="1700"/>
      <c r="U115" s="1700"/>
      <c r="V115" s="1700"/>
      <c r="W115" s="1700"/>
      <c r="X115" s="1700"/>
      <c r="Y115" s="1700"/>
      <c r="Z115" s="1700"/>
      <c r="AA115" s="1700"/>
      <c r="AB115" s="1700"/>
      <c r="AC115" s="1700"/>
      <c r="AD115" s="1700"/>
      <c r="AE115" s="1700"/>
      <c r="AF115" s="1700"/>
      <c r="AG115" s="1700"/>
      <c r="AH115" s="1700"/>
      <c r="AI115" s="1700"/>
      <c r="AJ115" s="1700"/>
      <c r="AK115" s="1700"/>
      <c r="AL115" s="1700"/>
      <c r="AM115" s="1700"/>
      <c r="AN115" s="1700"/>
      <c r="AO115" s="1700"/>
      <c r="AP115" s="1700"/>
      <c r="AQ115" s="1700"/>
      <c r="AR115" s="1700"/>
      <c r="AS115" s="1700"/>
      <c r="AT115" s="1700"/>
      <c r="AU115" s="1700"/>
      <c r="AV115" s="1700"/>
      <c r="AW115" s="1700"/>
      <c r="AX115" s="1700"/>
      <c r="AY115" s="1700"/>
      <c r="AZ115" s="1700"/>
      <c r="BA115" s="1700"/>
      <c r="BB115" s="1700"/>
      <c r="BC115" s="1700"/>
      <c r="BD115" s="1700"/>
      <c r="BE115" s="1700"/>
      <c r="BF115" s="1700"/>
      <c r="BG115" s="1700"/>
      <c r="BH115" s="1700"/>
      <c r="BI115" s="1700"/>
      <c r="BJ115" s="1700"/>
      <c r="BK115" s="1700"/>
    </row>
    <row r="116" spans="2:63" s="91" customFormat="1" ht="12.75">
      <c r="B116" s="88"/>
      <c r="C116" s="1662"/>
      <c r="D116" s="1662"/>
      <c r="E116" s="1662"/>
      <c r="F116" s="1662"/>
      <c r="G116" s="1662"/>
      <c r="H116" s="1662"/>
      <c r="I116" s="1662"/>
      <c r="J116" s="1662"/>
      <c r="K116" s="1662"/>
      <c r="L116" s="1662"/>
      <c r="M116" s="1662"/>
      <c r="N116" s="1662"/>
      <c r="O116" s="114"/>
      <c r="P116" s="1700"/>
      <c r="Q116" s="1700"/>
      <c r="R116" s="1700"/>
      <c r="S116" s="1700"/>
      <c r="T116" s="1700"/>
      <c r="U116" s="1700"/>
      <c r="V116" s="1700"/>
      <c r="W116" s="1700"/>
      <c r="X116" s="1700"/>
      <c r="Y116" s="1700"/>
      <c r="Z116" s="1700"/>
      <c r="AA116" s="1700"/>
      <c r="AB116" s="1700"/>
      <c r="AC116" s="1700"/>
      <c r="AD116" s="1700"/>
      <c r="AE116" s="1700"/>
      <c r="AF116" s="1700"/>
      <c r="AG116" s="1700"/>
      <c r="AH116" s="1700"/>
      <c r="AI116" s="1700"/>
      <c r="AJ116" s="1700"/>
      <c r="AK116" s="1700"/>
      <c r="AL116" s="1700"/>
      <c r="AM116" s="1700"/>
      <c r="AN116" s="1700"/>
      <c r="AO116" s="1700"/>
      <c r="AP116" s="1700"/>
      <c r="AQ116" s="1700"/>
      <c r="AR116" s="1700"/>
      <c r="AS116" s="1700"/>
      <c r="AT116" s="1700"/>
      <c r="AU116" s="1700"/>
      <c r="AV116" s="1700"/>
      <c r="AW116" s="1700"/>
      <c r="AX116" s="1700"/>
      <c r="AY116" s="1700"/>
      <c r="AZ116" s="1700"/>
      <c r="BA116" s="1700"/>
      <c r="BB116" s="1700"/>
      <c r="BC116" s="1700"/>
      <c r="BD116" s="1700"/>
      <c r="BE116" s="1700"/>
      <c r="BF116" s="1700"/>
      <c r="BG116" s="1700"/>
      <c r="BH116" s="1700"/>
      <c r="BI116" s="1700"/>
      <c r="BJ116" s="1700"/>
      <c r="BK116" s="1700"/>
    </row>
    <row r="117" spans="2:63" s="91" customFormat="1" ht="12.75">
      <c r="B117" s="88"/>
      <c r="C117" s="1662"/>
      <c r="D117" s="1662"/>
      <c r="E117" s="1662"/>
      <c r="F117" s="1662"/>
      <c r="G117" s="1662"/>
      <c r="H117" s="1662"/>
      <c r="I117" s="1662"/>
      <c r="J117" s="1662"/>
      <c r="K117" s="1662"/>
      <c r="L117" s="1662"/>
      <c r="M117" s="1662"/>
      <c r="N117" s="1662"/>
      <c r="O117" s="114"/>
      <c r="P117" s="1700"/>
      <c r="Q117" s="1700"/>
      <c r="R117" s="1700"/>
      <c r="S117" s="1700"/>
      <c r="T117" s="1700"/>
      <c r="U117" s="1700"/>
      <c r="V117" s="1700"/>
      <c r="W117" s="1700"/>
      <c r="X117" s="1700"/>
      <c r="Y117" s="1700"/>
      <c r="Z117" s="1700"/>
      <c r="AA117" s="1700"/>
      <c r="AB117" s="1700"/>
      <c r="AC117" s="1700"/>
      <c r="AD117" s="1700"/>
      <c r="AE117" s="1700"/>
      <c r="AF117" s="1700"/>
      <c r="AG117" s="1700"/>
      <c r="AH117" s="1700"/>
      <c r="AI117" s="1700"/>
      <c r="AJ117" s="1700"/>
      <c r="AK117" s="1700"/>
      <c r="AL117" s="1700"/>
      <c r="AM117" s="1700"/>
      <c r="AN117" s="1700"/>
      <c r="AO117" s="1700"/>
      <c r="AP117" s="1700"/>
      <c r="AQ117" s="1700"/>
      <c r="AR117" s="1700"/>
      <c r="AS117" s="1700"/>
      <c r="AT117" s="1700"/>
      <c r="AU117" s="1700"/>
      <c r="AV117" s="1700"/>
      <c r="AW117" s="1700"/>
      <c r="AX117" s="1700"/>
      <c r="AY117" s="1700"/>
      <c r="AZ117" s="1700"/>
      <c r="BA117" s="1700"/>
      <c r="BB117" s="1700"/>
      <c r="BC117" s="1700"/>
      <c r="BD117" s="1700"/>
      <c r="BE117" s="1700"/>
      <c r="BF117" s="1700"/>
      <c r="BG117" s="1700"/>
      <c r="BH117" s="1700"/>
      <c r="BI117" s="1700"/>
      <c r="BJ117" s="1700"/>
      <c r="BK117" s="1700"/>
    </row>
    <row r="118" spans="2:63" s="91" customFormat="1" ht="12.75">
      <c r="B118" s="88"/>
      <c r="C118" s="1662"/>
      <c r="D118" s="1662"/>
      <c r="E118" s="1662"/>
      <c r="F118" s="1662"/>
      <c r="G118" s="1662"/>
      <c r="H118" s="1662"/>
      <c r="I118" s="1662"/>
      <c r="J118" s="1662"/>
      <c r="K118" s="1662"/>
      <c r="L118" s="1662"/>
      <c r="M118" s="1662"/>
      <c r="N118" s="1662"/>
      <c r="O118" s="114"/>
      <c r="P118" s="1700"/>
      <c r="Q118" s="1700"/>
      <c r="R118" s="1700"/>
      <c r="S118" s="1700"/>
      <c r="T118" s="1700"/>
      <c r="U118" s="1700"/>
      <c r="V118" s="1700"/>
      <c r="W118" s="1700"/>
      <c r="X118" s="1700"/>
      <c r="Y118" s="1700"/>
      <c r="Z118" s="1700"/>
      <c r="AA118" s="1700"/>
      <c r="AB118" s="1700"/>
      <c r="AC118" s="1700"/>
      <c r="AD118" s="1700"/>
      <c r="AE118" s="1700"/>
      <c r="AF118" s="1700"/>
      <c r="AG118" s="1700"/>
      <c r="AH118" s="1700"/>
      <c r="AI118" s="1700"/>
      <c r="AJ118" s="1700"/>
      <c r="AK118" s="1700"/>
      <c r="AL118" s="1700"/>
      <c r="AM118" s="1700"/>
      <c r="AN118" s="1700"/>
      <c r="AO118" s="1700"/>
      <c r="AP118" s="1700"/>
      <c r="AQ118" s="1700"/>
      <c r="AR118" s="1700"/>
      <c r="AS118" s="1700"/>
      <c r="AT118" s="1700"/>
      <c r="AU118" s="1700"/>
      <c r="AV118" s="1700"/>
      <c r="AW118" s="1700"/>
      <c r="AX118" s="1700"/>
      <c r="AY118" s="1700"/>
      <c r="AZ118" s="1700"/>
      <c r="BA118" s="1700"/>
      <c r="BB118" s="1700"/>
      <c r="BC118" s="1700"/>
      <c r="BD118" s="1700"/>
      <c r="BE118" s="1700"/>
      <c r="BF118" s="1700"/>
      <c r="BG118" s="1700"/>
      <c r="BH118" s="1700"/>
      <c r="BI118" s="1700"/>
      <c r="BJ118" s="1700"/>
      <c r="BK118" s="1700"/>
    </row>
    <row r="119" spans="2:63" s="91" customFormat="1" ht="12.75">
      <c r="B119" s="88"/>
      <c r="C119" s="1662"/>
      <c r="D119" s="1662"/>
      <c r="E119" s="1662"/>
      <c r="F119" s="1662"/>
      <c r="G119" s="1662"/>
      <c r="H119" s="1662"/>
      <c r="I119" s="1662"/>
      <c r="J119" s="1662"/>
      <c r="K119" s="1662"/>
      <c r="L119" s="1662"/>
      <c r="M119" s="1662"/>
      <c r="N119" s="1662"/>
      <c r="O119" s="114"/>
      <c r="P119" s="1700"/>
      <c r="Q119" s="1700"/>
      <c r="R119" s="1700"/>
      <c r="S119" s="1700"/>
      <c r="T119" s="1700"/>
      <c r="U119" s="1700"/>
      <c r="V119" s="1700"/>
      <c r="W119" s="1700"/>
      <c r="X119" s="1700"/>
      <c r="Y119" s="1700"/>
      <c r="Z119" s="1700"/>
      <c r="AA119" s="1700"/>
      <c r="AB119" s="1700"/>
      <c r="AC119" s="1700"/>
      <c r="AD119" s="1700"/>
      <c r="AE119" s="1700"/>
      <c r="AF119" s="1700"/>
      <c r="AG119" s="1700"/>
      <c r="AH119" s="1700"/>
      <c r="AI119" s="1700"/>
      <c r="AJ119" s="1700"/>
      <c r="AK119" s="1700"/>
      <c r="AL119" s="1700"/>
      <c r="AM119" s="1700"/>
      <c r="AN119" s="1700"/>
      <c r="AO119" s="1700"/>
      <c r="AP119" s="1700"/>
      <c r="AQ119" s="1700"/>
      <c r="AR119" s="1700"/>
      <c r="AS119" s="1700"/>
      <c r="AT119" s="1700"/>
      <c r="AU119" s="1700"/>
      <c r="AV119" s="1700"/>
      <c r="AW119" s="1700"/>
      <c r="AX119" s="1700"/>
      <c r="AY119" s="1700"/>
      <c r="AZ119" s="1700"/>
      <c r="BA119" s="1700"/>
      <c r="BB119" s="1700"/>
      <c r="BC119" s="1700"/>
      <c r="BD119" s="1700"/>
      <c r="BE119" s="1700"/>
      <c r="BF119" s="1700"/>
      <c r="BG119" s="1700"/>
      <c r="BH119" s="1700"/>
      <c r="BI119" s="1700"/>
      <c r="BJ119" s="1700"/>
      <c r="BK119" s="1700"/>
    </row>
    <row r="120" spans="2:63" s="91" customFormat="1" ht="12.75">
      <c r="B120" s="88"/>
      <c r="C120" s="1662"/>
      <c r="D120" s="1662"/>
      <c r="E120" s="1662"/>
      <c r="F120" s="1662"/>
      <c r="G120" s="1662"/>
      <c r="H120" s="1662"/>
      <c r="I120" s="1662"/>
      <c r="J120" s="1662"/>
      <c r="K120" s="1662"/>
      <c r="L120" s="1662"/>
      <c r="M120" s="1662"/>
      <c r="N120" s="1662"/>
      <c r="O120" s="114"/>
      <c r="P120" s="1700"/>
      <c r="Q120" s="1700"/>
      <c r="R120" s="1700"/>
      <c r="S120" s="1700"/>
      <c r="T120" s="1700"/>
      <c r="U120" s="1700"/>
      <c r="V120" s="1700"/>
      <c r="W120" s="1700"/>
      <c r="X120" s="1700"/>
      <c r="Y120" s="1700"/>
      <c r="Z120" s="1700"/>
      <c r="AA120" s="1700"/>
      <c r="AB120" s="1700"/>
      <c r="AC120" s="1700"/>
      <c r="AD120" s="1700"/>
      <c r="AE120" s="1700"/>
      <c r="AF120" s="1700"/>
      <c r="AG120" s="1700"/>
      <c r="AH120" s="1700"/>
      <c r="AI120" s="1700"/>
      <c r="AJ120" s="1700"/>
      <c r="AK120" s="1700"/>
      <c r="AL120" s="1700"/>
      <c r="AM120" s="1700"/>
      <c r="AN120" s="1700"/>
      <c r="AO120" s="1700"/>
      <c r="AP120" s="1700"/>
      <c r="AQ120" s="1700"/>
      <c r="AR120" s="1700"/>
      <c r="AS120" s="1700"/>
      <c r="AT120" s="1700"/>
      <c r="AU120" s="1700"/>
      <c r="AV120" s="1700"/>
      <c r="AW120" s="1700"/>
      <c r="AX120" s="1700"/>
      <c r="AY120" s="1700"/>
      <c r="AZ120" s="1700"/>
      <c r="BA120" s="1700"/>
      <c r="BB120" s="1700"/>
      <c r="BC120" s="1700"/>
      <c r="BD120" s="1700"/>
      <c r="BE120" s="1700"/>
      <c r="BF120" s="1700"/>
      <c r="BG120" s="1700"/>
      <c r="BH120" s="1700"/>
      <c r="BI120" s="1700"/>
      <c r="BJ120" s="1700"/>
      <c r="BK120" s="1700"/>
    </row>
    <row r="121" spans="2:63" s="91" customFormat="1" ht="12.75">
      <c r="B121" s="88"/>
      <c r="C121" s="1662"/>
      <c r="D121" s="1662"/>
      <c r="E121" s="1662"/>
      <c r="F121" s="1662"/>
      <c r="G121" s="1662"/>
      <c r="H121" s="1662"/>
      <c r="I121" s="1662"/>
      <c r="J121" s="1662"/>
      <c r="K121" s="1662"/>
      <c r="L121" s="1662"/>
      <c r="M121" s="1662"/>
      <c r="N121" s="1662"/>
      <c r="O121" s="114"/>
      <c r="P121" s="1700"/>
      <c r="Q121" s="1700"/>
      <c r="R121" s="1700"/>
      <c r="S121" s="1700"/>
      <c r="T121" s="1700"/>
      <c r="U121" s="1700"/>
      <c r="V121" s="1700"/>
      <c r="W121" s="1700"/>
      <c r="X121" s="1700"/>
      <c r="Y121" s="1700"/>
      <c r="Z121" s="1700"/>
      <c r="AA121" s="1700"/>
      <c r="AB121" s="1700"/>
      <c r="AC121" s="1700"/>
      <c r="AD121" s="1700"/>
      <c r="AE121" s="1700"/>
      <c r="AF121" s="1700"/>
      <c r="AG121" s="1700"/>
      <c r="AH121" s="1700"/>
      <c r="AI121" s="1700"/>
      <c r="AJ121" s="1700"/>
      <c r="AK121" s="1700"/>
      <c r="AL121" s="1700"/>
      <c r="AM121" s="1700"/>
      <c r="AN121" s="1700"/>
      <c r="AO121" s="1700"/>
      <c r="AP121" s="1700"/>
      <c r="AQ121" s="1700"/>
      <c r="AR121" s="1700"/>
      <c r="AS121" s="1700"/>
      <c r="AT121" s="1700"/>
      <c r="AU121" s="1700"/>
      <c r="AV121" s="1700"/>
      <c r="AW121" s="1700"/>
      <c r="AX121" s="1700"/>
      <c r="AY121" s="1700"/>
      <c r="AZ121" s="1700"/>
      <c r="BA121" s="1700"/>
      <c r="BB121" s="1700"/>
      <c r="BC121" s="1700"/>
      <c r="BD121" s="1700"/>
      <c r="BE121" s="1700"/>
      <c r="BF121" s="1700"/>
      <c r="BG121" s="1700"/>
      <c r="BH121" s="1700"/>
      <c r="BI121" s="1700"/>
      <c r="BJ121" s="1700"/>
      <c r="BK121" s="1700"/>
    </row>
    <row r="122" spans="2:63" s="91" customFormat="1" ht="12.75">
      <c r="B122" s="88"/>
      <c r="C122" s="1662"/>
      <c r="D122" s="1662"/>
      <c r="E122" s="1662"/>
      <c r="F122" s="1662"/>
      <c r="G122" s="1662"/>
      <c r="H122" s="1662"/>
      <c r="I122" s="1662"/>
      <c r="J122" s="1662"/>
      <c r="K122" s="1662"/>
      <c r="L122" s="1662"/>
      <c r="M122" s="1662"/>
      <c r="N122" s="1662"/>
      <c r="O122" s="114"/>
      <c r="P122" s="1700"/>
      <c r="Q122" s="1700"/>
      <c r="R122" s="1700"/>
      <c r="S122" s="1700"/>
      <c r="T122" s="1700"/>
      <c r="U122" s="1700"/>
      <c r="V122" s="1700"/>
      <c r="W122" s="1700"/>
      <c r="X122" s="1700"/>
      <c r="Y122" s="1700"/>
      <c r="Z122" s="1700"/>
      <c r="AA122" s="1700"/>
      <c r="AB122" s="1700"/>
      <c r="AC122" s="1700"/>
      <c r="AD122" s="1700"/>
      <c r="AE122" s="1700"/>
      <c r="AF122" s="1700"/>
      <c r="AG122" s="1700"/>
      <c r="AH122" s="1700"/>
      <c r="AI122" s="1700"/>
      <c r="AJ122" s="1700"/>
      <c r="AK122" s="1700"/>
      <c r="AL122" s="1700"/>
      <c r="AM122" s="1700"/>
      <c r="AN122" s="1700"/>
      <c r="AO122" s="1700"/>
      <c r="AP122" s="1700"/>
      <c r="AQ122" s="1700"/>
      <c r="AR122" s="1700"/>
      <c r="AS122" s="1700"/>
      <c r="AT122" s="1700"/>
      <c r="AU122" s="1700"/>
      <c r="AV122" s="1700"/>
      <c r="AW122" s="1700"/>
      <c r="AX122" s="1700"/>
      <c r="AY122" s="1700"/>
      <c r="AZ122" s="1700"/>
      <c r="BA122" s="1700"/>
      <c r="BB122" s="1700"/>
      <c r="BC122" s="1700"/>
      <c r="BD122" s="1700"/>
      <c r="BE122" s="1700"/>
      <c r="BF122" s="1700"/>
      <c r="BG122" s="1700"/>
      <c r="BH122" s="1700"/>
      <c r="BI122" s="1700"/>
      <c r="BJ122" s="1700"/>
      <c r="BK122" s="1700"/>
    </row>
    <row r="123" spans="2:63" s="91" customFormat="1" ht="12.75">
      <c r="B123" s="88"/>
      <c r="C123" s="1662"/>
      <c r="D123" s="1662"/>
      <c r="E123" s="1662"/>
      <c r="F123" s="1662"/>
      <c r="G123" s="1662"/>
      <c r="H123" s="1662"/>
      <c r="I123" s="1662"/>
      <c r="J123" s="1662"/>
      <c r="K123" s="1662"/>
      <c r="L123" s="1662"/>
      <c r="M123" s="1662"/>
      <c r="N123" s="1662"/>
      <c r="O123" s="114"/>
      <c r="P123" s="1700"/>
      <c r="Q123" s="1700"/>
      <c r="R123" s="1700"/>
      <c r="S123" s="1700"/>
      <c r="T123" s="1700"/>
      <c r="U123" s="1700"/>
      <c r="V123" s="1700"/>
      <c r="W123" s="1700"/>
      <c r="X123" s="1700"/>
      <c r="Y123" s="1700"/>
      <c r="Z123" s="1700"/>
      <c r="AA123" s="1700"/>
      <c r="AB123" s="1700"/>
      <c r="AC123" s="1700"/>
      <c r="AD123" s="1700"/>
      <c r="AE123" s="1700"/>
      <c r="AF123" s="1700"/>
      <c r="AG123" s="1700"/>
      <c r="AH123" s="1700"/>
      <c r="AI123" s="1700"/>
      <c r="AJ123" s="1700"/>
      <c r="AK123" s="1700"/>
      <c r="AL123" s="1700"/>
      <c r="AM123" s="1700"/>
      <c r="AN123" s="1700"/>
      <c r="AO123" s="1700"/>
      <c r="AP123" s="1700"/>
      <c r="AQ123" s="1700"/>
      <c r="AR123" s="1700"/>
      <c r="AS123" s="1700"/>
      <c r="AT123" s="1700"/>
      <c r="AU123" s="1700"/>
      <c r="AV123" s="1700"/>
      <c r="AW123" s="1700"/>
      <c r="AX123" s="1700"/>
      <c r="AY123" s="1700"/>
      <c r="AZ123" s="1700"/>
      <c r="BA123" s="1700"/>
      <c r="BB123" s="1700"/>
      <c r="BC123" s="1700"/>
      <c r="BD123" s="1700"/>
      <c r="BE123" s="1700"/>
      <c r="BF123" s="1700"/>
      <c r="BG123" s="1700"/>
      <c r="BH123" s="1700"/>
      <c r="BI123" s="1700"/>
      <c r="BJ123" s="1700"/>
      <c r="BK123" s="1700"/>
    </row>
    <row r="124" spans="2:63" s="91" customFormat="1" ht="12.75">
      <c r="B124" s="88"/>
      <c r="C124" s="1662"/>
      <c r="D124" s="1662"/>
      <c r="E124" s="1662"/>
      <c r="F124" s="1662"/>
      <c r="G124" s="1662"/>
      <c r="H124" s="1662"/>
      <c r="I124" s="1662"/>
      <c r="J124" s="1662"/>
      <c r="K124" s="1662"/>
      <c r="L124" s="1662"/>
      <c r="M124" s="1662"/>
      <c r="N124" s="1662"/>
      <c r="O124" s="114"/>
      <c r="P124" s="1700"/>
      <c r="Q124" s="1700"/>
      <c r="R124" s="1700"/>
      <c r="S124" s="1700"/>
      <c r="T124" s="1700"/>
      <c r="U124" s="1700"/>
      <c r="V124" s="1700"/>
      <c r="W124" s="1700"/>
      <c r="X124" s="1700"/>
      <c r="Y124" s="1700"/>
      <c r="Z124" s="1700"/>
      <c r="AA124" s="1700"/>
      <c r="AB124" s="1700"/>
      <c r="AC124" s="1700"/>
      <c r="AD124" s="1700"/>
      <c r="AE124" s="1700"/>
      <c r="AF124" s="1700"/>
      <c r="AG124" s="1700"/>
      <c r="AH124" s="1700"/>
      <c r="AI124" s="1700"/>
      <c r="AJ124" s="1700"/>
      <c r="AK124" s="1700"/>
      <c r="AL124" s="1700"/>
      <c r="AM124" s="1700"/>
      <c r="AN124" s="1700"/>
      <c r="AO124" s="1700"/>
      <c r="AP124" s="1700"/>
      <c r="AQ124" s="1700"/>
      <c r="AR124" s="1700"/>
      <c r="AS124" s="1700"/>
      <c r="AT124" s="1700"/>
      <c r="AU124" s="1700"/>
      <c r="AV124" s="1700"/>
      <c r="AW124" s="1700"/>
      <c r="AX124" s="1700"/>
      <c r="AY124" s="1700"/>
      <c r="AZ124" s="1700"/>
      <c r="BA124" s="1700"/>
      <c r="BB124" s="1700"/>
      <c r="BC124" s="1700"/>
      <c r="BD124" s="1700"/>
      <c r="BE124" s="1700"/>
      <c r="BF124" s="1700"/>
      <c r="BG124" s="1700"/>
      <c r="BH124" s="1700"/>
      <c r="BI124" s="1700"/>
      <c r="BJ124" s="1700"/>
      <c r="BK124" s="1700"/>
    </row>
    <row r="125" spans="2:63" s="91" customFormat="1" ht="12.75">
      <c r="B125" s="88"/>
      <c r="C125" s="1662"/>
      <c r="D125" s="1662"/>
      <c r="E125" s="1662"/>
      <c r="F125" s="1662"/>
      <c r="G125" s="1662"/>
      <c r="H125" s="1662"/>
      <c r="I125" s="1662"/>
      <c r="J125" s="1662"/>
      <c r="K125" s="1662"/>
      <c r="L125" s="1662"/>
      <c r="M125" s="1662"/>
      <c r="N125" s="1662"/>
      <c r="O125" s="114"/>
      <c r="P125" s="1700"/>
      <c r="Q125" s="1700"/>
      <c r="R125" s="1700"/>
      <c r="S125" s="1700"/>
      <c r="T125" s="1700"/>
      <c r="U125" s="1700"/>
      <c r="V125" s="1700"/>
      <c r="W125" s="1700"/>
      <c r="X125" s="1700"/>
      <c r="Y125" s="1700"/>
      <c r="Z125" s="1700"/>
      <c r="AA125" s="1700"/>
      <c r="AB125" s="1700"/>
      <c r="AC125" s="1700"/>
      <c r="AD125" s="1700"/>
      <c r="AE125" s="1700"/>
      <c r="AF125" s="1700"/>
      <c r="AG125" s="1700"/>
      <c r="AH125" s="1700"/>
      <c r="AI125" s="1700"/>
      <c r="AJ125" s="1700"/>
      <c r="AK125" s="1700"/>
      <c r="AL125" s="1700"/>
      <c r="AM125" s="1700"/>
      <c r="AN125" s="1700"/>
      <c r="AO125" s="1700"/>
      <c r="AP125" s="1700"/>
      <c r="AQ125" s="1700"/>
      <c r="AR125" s="1700"/>
      <c r="AS125" s="1700"/>
      <c r="AT125" s="1700"/>
      <c r="AU125" s="1700"/>
      <c r="AV125" s="1700"/>
      <c r="AW125" s="1700"/>
      <c r="AX125" s="1700"/>
      <c r="AY125" s="1700"/>
      <c r="AZ125" s="1700"/>
      <c r="BA125" s="1700"/>
      <c r="BB125" s="1700"/>
      <c r="BC125" s="1700"/>
      <c r="BD125" s="1700"/>
      <c r="BE125" s="1700"/>
      <c r="BF125" s="1700"/>
      <c r="BG125" s="1700"/>
      <c r="BH125" s="1700"/>
      <c r="BI125" s="1700"/>
      <c r="BJ125" s="1700"/>
      <c r="BK125" s="1700"/>
    </row>
    <row r="126" spans="2:63" s="91" customFormat="1" ht="12.75">
      <c r="B126" s="88"/>
      <c r="C126" s="1662"/>
      <c r="D126" s="1662"/>
      <c r="E126" s="1662"/>
      <c r="F126" s="1662"/>
      <c r="G126" s="1662"/>
      <c r="H126" s="1662"/>
      <c r="I126" s="1662"/>
      <c r="J126" s="1662"/>
      <c r="K126" s="1662"/>
      <c r="L126" s="1662"/>
      <c r="M126" s="1662"/>
      <c r="N126" s="1662"/>
      <c r="O126" s="114"/>
      <c r="P126" s="1700"/>
      <c r="Q126" s="1700"/>
      <c r="R126" s="1700"/>
      <c r="S126" s="1700"/>
      <c r="T126" s="1700"/>
      <c r="U126" s="1700"/>
      <c r="V126" s="1700"/>
      <c r="W126" s="1700"/>
      <c r="X126" s="1700"/>
      <c r="Y126" s="1700"/>
      <c r="Z126" s="1700"/>
      <c r="AA126" s="1700"/>
      <c r="AB126" s="1700"/>
      <c r="AC126" s="1700"/>
      <c r="AD126" s="1700"/>
      <c r="AE126" s="1700"/>
      <c r="AF126" s="1700"/>
      <c r="AG126" s="1700"/>
      <c r="AH126" s="1700"/>
      <c r="AI126" s="1700"/>
      <c r="AJ126" s="1700"/>
      <c r="AK126" s="1700"/>
      <c r="AL126" s="1700"/>
      <c r="AM126" s="1700"/>
      <c r="AN126" s="1700"/>
      <c r="AO126" s="1700"/>
      <c r="AP126" s="1700"/>
      <c r="AQ126" s="1700"/>
      <c r="AR126" s="1700"/>
      <c r="AS126" s="1700"/>
      <c r="AT126" s="1700"/>
      <c r="AU126" s="1700"/>
      <c r="AV126" s="1700"/>
      <c r="AW126" s="1700"/>
      <c r="AX126" s="1700"/>
      <c r="AY126" s="1700"/>
      <c r="AZ126" s="1700"/>
      <c r="BA126" s="1700"/>
      <c r="BB126" s="1700"/>
      <c r="BC126" s="1700"/>
      <c r="BD126" s="1700"/>
      <c r="BE126" s="1700"/>
      <c r="BF126" s="1700"/>
      <c r="BG126" s="1700"/>
      <c r="BH126" s="1700"/>
      <c r="BI126" s="1700"/>
      <c r="BJ126" s="1700"/>
      <c r="BK126" s="1700"/>
    </row>
    <row r="127" spans="2:63" s="91" customFormat="1" ht="12.75">
      <c r="B127" s="88"/>
      <c r="C127" s="1662"/>
      <c r="D127" s="1662"/>
      <c r="E127" s="1662"/>
      <c r="F127" s="1662"/>
      <c r="G127" s="1662"/>
      <c r="H127" s="1662"/>
      <c r="I127" s="1662"/>
      <c r="J127" s="1662"/>
      <c r="K127" s="1662"/>
      <c r="L127" s="1662"/>
      <c r="M127" s="1662"/>
      <c r="N127" s="1662"/>
      <c r="O127" s="114"/>
      <c r="P127" s="1700"/>
      <c r="Q127" s="1700"/>
      <c r="R127" s="1700"/>
      <c r="S127" s="1700"/>
      <c r="T127" s="1700"/>
      <c r="U127" s="1700"/>
      <c r="V127" s="1700"/>
      <c r="W127" s="1700"/>
      <c r="X127" s="1700"/>
      <c r="Y127" s="1700"/>
      <c r="Z127" s="1700"/>
      <c r="AA127" s="1700"/>
      <c r="AB127" s="1700"/>
      <c r="AC127" s="1700"/>
      <c r="AD127" s="1700"/>
      <c r="AE127" s="1700"/>
      <c r="AF127" s="1700"/>
      <c r="AG127" s="1700"/>
      <c r="AH127" s="1700"/>
      <c r="AI127" s="1700"/>
      <c r="AJ127" s="1700"/>
      <c r="AK127" s="1700"/>
      <c r="AL127" s="1700"/>
      <c r="AM127" s="1700"/>
      <c r="AN127" s="1700"/>
      <c r="AO127" s="1700"/>
      <c r="AP127" s="1700"/>
      <c r="AQ127" s="1700"/>
      <c r="AR127" s="1700"/>
      <c r="AS127" s="1700"/>
      <c r="AT127" s="1700"/>
      <c r="AU127" s="1700"/>
      <c r="AV127" s="1700"/>
      <c r="AW127" s="1700"/>
      <c r="AX127" s="1700"/>
      <c r="AY127" s="1700"/>
      <c r="AZ127" s="1700"/>
      <c r="BA127" s="1700"/>
      <c r="BB127" s="1700"/>
      <c r="BC127" s="1700"/>
      <c r="BD127" s="1700"/>
      <c r="BE127" s="1700"/>
      <c r="BF127" s="1700"/>
      <c r="BG127" s="1700"/>
      <c r="BH127" s="1700"/>
      <c r="BI127" s="1700"/>
      <c r="BJ127" s="1700"/>
      <c r="BK127" s="1700"/>
    </row>
    <row r="128" spans="2:63" s="91" customFormat="1" ht="12.75">
      <c r="B128" s="88"/>
      <c r="C128" s="1662"/>
      <c r="D128" s="1662"/>
      <c r="E128" s="1662"/>
      <c r="F128" s="1662"/>
      <c r="G128" s="1662"/>
      <c r="H128" s="1662"/>
      <c r="I128" s="1662"/>
      <c r="J128" s="1662"/>
      <c r="K128" s="1662"/>
      <c r="L128" s="1662"/>
      <c r="M128" s="1662"/>
      <c r="N128" s="1662"/>
      <c r="O128" s="114"/>
      <c r="P128" s="1700"/>
      <c r="Q128" s="1700"/>
      <c r="R128" s="1700"/>
      <c r="S128" s="1700"/>
      <c r="T128" s="1700"/>
      <c r="U128" s="1700"/>
      <c r="V128" s="1700"/>
      <c r="W128" s="1700"/>
      <c r="X128" s="1700"/>
      <c r="Y128" s="1700"/>
      <c r="Z128" s="1700"/>
      <c r="AA128" s="1700"/>
      <c r="AB128" s="1700"/>
      <c r="AC128" s="1700"/>
      <c r="AD128" s="1700"/>
      <c r="AE128" s="1700"/>
      <c r="AF128" s="1700"/>
      <c r="AG128" s="1700"/>
      <c r="AH128" s="1700"/>
      <c r="AI128" s="1700"/>
      <c r="AJ128" s="1700"/>
      <c r="AK128" s="1700"/>
      <c r="AL128" s="1700"/>
      <c r="AM128" s="1700"/>
      <c r="AN128" s="1700"/>
      <c r="AO128" s="1700"/>
      <c r="AP128" s="1700"/>
      <c r="AQ128" s="1700"/>
      <c r="AR128" s="1700"/>
      <c r="AS128" s="1700"/>
      <c r="AT128" s="1700"/>
      <c r="AU128" s="1700"/>
      <c r="AV128" s="1700"/>
      <c r="AW128" s="1700"/>
      <c r="AX128" s="1700"/>
      <c r="AY128" s="1700"/>
      <c r="AZ128" s="1700"/>
      <c r="BA128" s="1700"/>
      <c r="BB128" s="1700"/>
      <c r="BC128" s="1700"/>
      <c r="BD128" s="1700"/>
      <c r="BE128" s="1700"/>
      <c r="BF128" s="1700"/>
      <c r="BG128" s="1700"/>
      <c r="BH128" s="1700"/>
      <c r="BI128" s="1700"/>
      <c r="BJ128" s="1700"/>
      <c r="BK128" s="1700"/>
    </row>
    <row r="129" spans="2:63" s="91" customFormat="1" ht="12.75">
      <c r="B129" s="88"/>
      <c r="C129" s="1662"/>
      <c r="D129" s="1662"/>
      <c r="E129" s="1662"/>
      <c r="F129" s="1662"/>
      <c r="G129" s="1662"/>
      <c r="H129" s="1662"/>
      <c r="I129" s="1662"/>
      <c r="J129" s="1662"/>
      <c r="K129" s="1662"/>
      <c r="L129" s="1662"/>
      <c r="M129" s="1662"/>
      <c r="N129" s="1662"/>
      <c r="O129" s="114"/>
      <c r="P129" s="1700"/>
      <c r="Q129" s="1700"/>
      <c r="R129" s="1700"/>
      <c r="S129" s="1700"/>
      <c r="T129" s="1700"/>
      <c r="U129" s="1700"/>
      <c r="V129" s="1700"/>
      <c r="W129" s="1700"/>
      <c r="X129" s="1700"/>
      <c r="Y129" s="1700"/>
      <c r="Z129" s="1700"/>
      <c r="AA129" s="1700"/>
      <c r="AB129" s="1700"/>
      <c r="AC129" s="1700"/>
      <c r="AD129" s="1700"/>
      <c r="AE129" s="1700"/>
      <c r="AF129" s="1700"/>
      <c r="AG129" s="1700"/>
      <c r="AH129" s="1700"/>
      <c r="AI129" s="1700"/>
      <c r="AJ129" s="1700"/>
      <c r="AK129" s="1700"/>
      <c r="AL129" s="1700"/>
      <c r="AM129" s="1700"/>
      <c r="AN129" s="1700"/>
      <c r="AO129" s="1700"/>
      <c r="AP129" s="1700"/>
      <c r="AQ129" s="1700"/>
      <c r="AR129" s="1700"/>
      <c r="AS129" s="1700"/>
      <c r="AT129" s="1700"/>
      <c r="AU129" s="1700"/>
      <c r="AV129" s="1700"/>
      <c r="AW129" s="1700"/>
      <c r="AX129" s="1700"/>
      <c r="AY129" s="1700"/>
      <c r="AZ129" s="1700"/>
      <c r="BA129" s="1700"/>
      <c r="BB129" s="1700"/>
      <c r="BC129" s="1700"/>
      <c r="BD129" s="1700"/>
      <c r="BE129" s="1700"/>
      <c r="BF129" s="1700"/>
      <c r="BG129" s="1700"/>
      <c r="BH129" s="1700"/>
      <c r="BI129" s="1700"/>
      <c r="BJ129" s="1700"/>
      <c r="BK129" s="1700"/>
    </row>
    <row r="130" spans="2:63" s="91" customFormat="1" ht="12.75">
      <c r="B130" s="88"/>
      <c r="C130" s="1662"/>
      <c r="D130" s="1662"/>
      <c r="E130" s="1662"/>
      <c r="F130" s="1662"/>
      <c r="G130" s="1662"/>
      <c r="H130" s="1662"/>
      <c r="I130" s="1662"/>
      <c r="J130" s="1662"/>
      <c r="K130" s="1662"/>
      <c r="L130" s="1662"/>
      <c r="M130" s="1662"/>
      <c r="N130" s="1662"/>
      <c r="O130" s="114"/>
      <c r="P130" s="1700"/>
      <c r="Q130" s="1700"/>
      <c r="R130" s="1700"/>
      <c r="S130" s="1700"/>
      <c r="T130" s="1700"/>
      <c r="U130" s="1700"/>
      <c r="V130" s="1700"/>
      <c r="W130" s="1700"/>
      <c r="X130" s="1700"/>
      <c r="Y130" s="1700"/>
      <c r="Z130" s="1700"/>
      <c r="AA130" s="1700"/>
      <c r="AB130" s="1700"/>
      <c r="AC130" s="1700"/>
      <c r="AD130" s="1700"/>
      <c r="AE130" s="1700"/>
      <c r="AF130" s="1700"/>
      <c r="AG130" s="1700"/>
      <c r="AH130" s="1700"/>
      <c r="AI130" s="1700"/>
      <c r="AJ130" s="1700"/>
      <c r="AK130" s="1700"/>
      <c r="AL130" s="1700"/>
      <c r="AM130" s="1700"/>
      <c r="AN130" s="1700"/>
      <c r="AO130" s="1700"/>
      <c r="AP130" s="1700"/>
      <c r="AQ130" s="1700"/>
      <c r="AR130" s="1700"/>
      <c r="AS130" s="1700"/>
      <c r="AT130" s="1700"/>
      <c r="AU130" s="1700"/>
      <c r="AV130" s="1700"/>
      <c r="AW130" s="1700"/>
      <c r="AX130" s="1700"/>
      <c r="AY130" s="1700"/>
      <c r="AZ130" s="1700"/>
      <c r="BA130" s="1700"/>
      <c r="BB130" s="1700"/>
      <c r="BC130" s="1700"/>
      <c r="BD130" s="1700"/>
      <c r="BE130" s="1700"/>
      <c r="BF130" s="1700"/>
      <c r="BG130" s="1700"/>
      <c r="BH130" s="1700"/>
      <c r="BI130" s="1700"/>
      <c r="BJ130" s="1700"/>
      <c r="BK130" s="1700"/>
    </row>
    <row r="131" spans="2:63" s="91" customFormat="1" ht="12.75">
      <c r="B131" s="88"/>
      <c r="C131" s="1662"/>
      <c r="D131" s="1662"/>
      <c r="E131" s="1662"/>
      <c r="F131" s="1662"/>
      <c r="G131" s="1662"/>
      <c r="H131" s="1662"/>
      <c r="I131" s="1662"/>
      <c r="J131" s="1662"/>
      <c r="K131" s="1662"/>
      <c r="L131" s="1662"/>
      <c r="M131" s="1662"/>
      <c r="N131" s="1662"/>
      <c r="O131" s="114"/>
      <c r="P131" s="1700"/>
      <c r="Q131" s="1700"/>
      <c r="R131" s="1700"/>
      <c r="S131" s="1700"/>
      <c r="T131" s="1700"/>
      <c r="U131" s="1700"/>
      <c r="V131" s="1700"/>
      <c r="W131" s="1700"/>
      <c r="X131" s="1700"/>
      <c r="Y131" s="1700"/>
      <c r="Z131" s="1700"/>
      <c r="AA131" s="1700"/>
      <c r="AB131" s="1700"/>
      <c r="AC131" s="1700"/>
      <c r="AD131" s="1700"/>
      <c r="AE131" s="1700"/>
      <c r="AF131" s="1700"/>
      <c r="AG131" s="1700"/>
      <c r="AH131" s="1700"/>
      <c r="AI131" s="1700"/>
      <c r="AJ131" s="1700"/>
      <c r="AK131" s="1700"/>
      <c r="AL131" s="1700"/>
      <c r="AM131" s="1700"/>
      <c r="AN131" s="1700"/>
      <c r="AO131" s="1700"/>
      <c r="AP131" s="1700"/>
      <c r="AQ131" s="1700"/>
      <c r="AR131" s="1689"/>
      <c r="AS131" s="1689"/>
      <c r="AT131" s="1700"/>
      <c r="AU131" s="1700"/>
      <c r="AV131" s="1700"/>
      <c r="AW131" s="1700"/>
      <c r="AX131" s="1700"/>
      <c r="AY131" s="1700"/>
      <c r="AZ131" s="1700"/>
      <c r="BA131" s="1700"/>
      <c r="BB131" s="1700"/>
      <c r="BC131" s="1700"/>
      <c r="BD131" s="1700"/>
      <c r="BE131" s="1700"/>
      <c r="BF131" s="1700"/>
      <c r="BG131" s="1700"/>
      <c r="BH131" s="1700"/>
      <c r="BI131" s="1700"/>
      <c r="BJ131" s="1700"/>
      <c r="BK131" s="1700"/>
    </row>
    <row r="132" s="91" customFormat="1" ht="12.75"/>
    <row r="133" spans="11:48" s="91" customFormat="1" ht="12.75">
      <c r="K133" s="88"/>
      <c r="L133" s="1700"/>
      <c r="M133" s="1700"/>
      <c r="N133" s="1700"/>
      <c r="O133" s="1700"/>
      <c r="P133" s="1700"/>
      <c r="Q133" s="1700"/>
      <c r="R133" s="1700"/>
      <c r="S133" s="1700"/>
      <c r="T133" s="1700"/>
      <c r="U133" s="1700"/>
      <c r="V133" s="1700"/>
      <c r="W133" s="1700"/>
      <c r="X133" s="1700"/>
      <c r="Y133" s="1700"/>
      <c r="Z133" s="1700"/>
      <c r="AA133" s="1700"/>
      <c r="AB133" s="1700"/>
      <c r="AC133" s="1700"/>
      <c r="AD133" s="1700"/>
      <c r="AE133" s="1700"/>
      <c r="AF133" s="1700"/>
      <c r="AG133" s="1700"/>
      <c r="AH133" s="1700"/>
      <c r="AI133" s="1700"/>
      <c r="AJ133" s="1700"/>
      <c r="AK133" s="1700"/>
      <c r="AL133" s="1700"/>
      <c r="AM133" s="1700"/>
      <c r="AN133" s="1700"/>
      <c r="AO133" s="1700"/>
      <c r="AP133" s="1700"/>
      <c r="AQ133" s="1700"/>
      <c r="AR133" s="1700"/>
      <c r="AS133" s="1700"/>
      <c r="AT133" s="1700"/>
      <c r="AU133" s="1700"/>
      <c r="AV133" s="1700"/>
    </row>
    <row r="134" spans="11:48" s="91" customFormat="1" ht="12.75">
      <c r="K134" s="88"/>
      <c r="L134" s="1662"/>
      <c r="M134" s="1662"/>
      <c r="N134" s="1662"/>
      <c r="O134" s="1662"/>
      <c r="P134" s="1662"/>
      <c r="Q134" s="1662"/>
      <c r="R134" s="1662"/>
      <c r="S134" s="1662"/>
      <c r="T134" s="1662"/>
      <c r="U134" s="1662"/>
      <c r="V134" s="1662"/>
      <c r="W134" s="1662"/>
      <c r="X134" s="1662"/>
      <c r="Y134" s="1662"/>
      <c r="Z134" s="1662"/>
      <c r="AA134" s="1662"/>
      <c r="AB134" s="1662"/>
      <c r="AC134" s="1662"/>
      <c r="AD134" s="1662"/>
      <c r="AE134" s="1662"/>
      <c r="AF134" s="1662"/>
      <c r="AG134" s="1700"/>
      <c r="AH134" s="1700"/>
      <c r="AI134" s="1700"/>
      <c r="AJ134" s="1700"/>
      <c r="AK134" s="1700"/>
      <c r="AL134" s="1700"/>
      <c r="AM134" s="1700"/>
      <c r="AN134" s="1700"/>
      <c r="AO134" s="1700"/>
      <c r="AP134" s="1700"/>
      <c r="AQ134" s="1700"/>
      <c r="AR134" s="1700"/>
      <c r="AS134" s="1700"/>
      <c r="AT134" s="1700"/>
      <c r="AU134" s="1700"/>
      <c r="AV134" s="1700"/>
    </row>
    <row r="135" s="91" customFormat="1" ht="12.75"/>
    <row r="136" spans="3:55" s="91" customFormat="1" ht="18">
      <c r="C136" s="1686"/>
      <c r="D136" s="1686"/>
      <c r="E136" s="1686"/>
      <c r="F136" s="1686"/>
      <c r="G136" s="1686"/>
      <c r="H136" s="1686"/>
      <c r="I136" s="1686"/>
      <c r="J136" s="1686"/>
      <c r="K136" s="1686"/>
      <c r="L136" s="1686"/>
      <c r="M136" s="1686"/>
      <c r="AF136" s="1686"/>
      <c r="AG136" s="1686"/>
      <c r="AH136" s="1686"/>
      <c r="AI136" s="1686"/>
      <c r="AJ136" s="1686"/>
      <c r="AK136" s="1686"/>
      <c r="AL136" s="1686"/>
      <c r="AM136" s="1686"/>
      <c r="AN136" s="1686"/>
      <c r="AO136" s="1686"/>
      <c r="AP136" s="1686"/>
      <c r="AQ136" s="1686"/>
      <c r="AR136" s="1686"/>
      <c r="AS136" s="1686"/>
      <c r="AT136" s="1686"/>
      <c r="AU136" s="1686"/>
      <c r="AV136" s="1686"/>
      <c r="AW136" s="1686"/>
      <c r="AX136" s="1686"/>
      <c r="AY136" s="1686"/>
      <c r="AZ136" s="1686"/>
      <c r="BA136" s="1686"/>
      <c r="BB136" s="1686"/>
      <c r="BC136" s="1686"/>
    </row>
    <row r="137" spans="2:52" s="94" customFormat="1" ht="12.75">
      <c r="B137" s="1654"/>
      <c r="C137" s="1654"/>
      <c r="D137" s="1654"/>
      <c r="E137" s="1654"/>
      <c r="F137" s="1654"/>
      <c r="G137" s="1654"/>
      <c r="H137" s="1654"/>
      <c r="I137" s="1654"/>
      <c r="J137" s="1654"/>
      <c r="K137" s="1654"/>
      <c r="L137" s="1654"/>
      <c r="M137" s="1654"/>
      <c r="AA137" s="1654"/>
      <c r="AB137" s="1654"/>
      <c r="AC137" s="1654"/>
      <c r="AD137" s="1654"/>
      <c r="AE137" s="1654"/>
      <c r="AF137" s="1654"/>
      <c r="AG137" s="1654"/>
      <c r="AH137" s="1654"/>
      <c r="AI137" s="1654"/>
      <c r="AJ137" s="1654"/>
      <c r="AK137" s="1654"/>
      <c r="AL137" s="1654"/>
      <c r="AM137" s="1654"/>
      <c r="AN137" s="1654"/>
      <c r="AO137" s="1654"/>
      <c r="AP137" s="1654"/>
      <c r="AQ137" s="1654"/>
      <c r="AR137" s="1654"/>
      <c r="AS137" s="1654"/>
      <c r="AT137" s="1654"/>
      <c r="AU137" s="1654"/>
      <c r="AV137" s="1654"/>
      <c r="AW137" s="1654"/>
      <c r="AX137" s="1654"/>
      <c r="AY137" s="1654"/>
      <c r="AZ137" s="1654"/>
    </row>
    <row r="138" spans="2:61" s="94" customFormat="1" ht="18">
      <c r="B138" s="1705"/>
      <c r="C138" s="1705"/>
      <c r="D138" s="1705"/>
      <c r="E138" s="1705"/>
      <c r="F138" s="1705"/>
      <c r="G138" s="1705"/>
      <c r="H138" s="1705"/>
      <c r="I138" s="1705"/>
      <c r="J138" s="1705"/>
      <c r="K138" s="1705"/>
      <c r="L138" s="1705"/>
      <c r="M138" s="1705"/>
      <c r="N138" s="99"/>
      <c r="O138" s="99"/>
      <c r="P138" s="99"/>
      <c r="Q138" s="1723"/>
      <c r="R138" s="1723"/>
      <c r="S138" s="1723"/>
      <c r="T138" s="1723"/>
      <c r="U138" s="1723"/>
      <c r="V138" s="1723"/>
      <c r="W138" s="1723"/>
      <c r="X138" s="1723"/>
      <c r="Y138" s="1723"/>
      <c r="Z138" s="1723"/>
      <c r="AA138" s="1723"/>
      <c r="AB138" s="1723"/>
      <c r="AC138" s="1723"/>
      <c r="AD138" s="1723"/>
      <c r="AE138" s="1723"/>
      <c r="AF138" s="1723"/>
      <c r="AG138" s="1723"/>
      <c r="AH138" s="1723"/>
      <c r="AI138" s="1723"/>
      <c r="AJ138" s="1723"/>
      <c r="AK138" s="1723"/>
      <c r="AL138" s="1723"/>
      <c r="AM138" s="1723"/>
      <c r="AN138" s="1723"/>
      <c r="AO138" s="1723"/>
      <c r="AP138" s="1723"/>
      <c r="AQ138" s="1723"/>
      <c r="AR138" s="1723"/>
      <c r="AS138" s="1723"/>
      <c r="AT138" s="1723"/>
      <c r="AU138" s="1723"/>
      <c r="AV138" s="1723"/>
      <c r="AW138" s="1723"/>
      <c r="AX138" s="1723"/>
      <c r="AY138" s="1723"/>
      <c r="AZ138" s="1723"/>
      <c r="BA138" s="1723"/>
      <c r="BB138" s="1723"/>
      <c r="BC138" s="1723"/>
      <c r="BD138" s="1723"/>
      <c r="BE138" s="1723"/>
      <c r="BF138" s="1723"/>
      <c r="BG138" s="1723"/>
      <c r="BH138" s="96"/>
      <c r="BI138" s="96"/>
    </row>
    <row r="139" spans="2:61" s="94" customFormat="1" ht="15.75">
      <c r="B139" s="1705"/>
      <c r="C139" s="1705"/>
      <c r="D139" s="1705"/>
      <c r="E139" s="1705"/>
      <c r="F139" s="1705"/>
      <c r="G139" s="1705"/>
      <c r="H139" s="1705"/>
      <c r="I139" s="1705"/>
      <c r="J139" s="1705"/>
      <c r="K139" s="1705"/>
      <c r="L139" s="1705"/>
      <c r="M139" s="1705"/>
      <c r="N139" s="96"/>
      <c r="O139" s="96"/>
      <c r="P139" s="96"/>
      <c r="Q139" s="1707"/>
      <c r="R139" s="1707"/>
      <c r="S139" s="1707"/>
      <c r="T139" s="1707"/>
      <c r="U139" s="1707"/>
      <c r="V139" s="1707"/>
      <c r="W139" s="1707"/>
      <c r="X139" s="1707"/>
      <c r="Y139" s="1707"/>
      <c r="Z139" s="1707"/>
      <c r="AA139" s="1707"/>
      <c r="AB139" s="1707"/>
      <c r="AC139" s="1707"/>
      <c r="AD139" s="1707"/>
      <c r="AE139" s="1707"/>
      <c r="AF139" s="1707"/>
      <c r="AG139" s="1707"/>
      <c r="AH139" s="1707"/>
      <c r="AI139" s="1707"/>
      <c r="AJ139" s="1707"/>
      <c r="AK139" s="1707"/>
      <c r="AL139" s="1707"/>
      <c r="AM139" s="1707"/>
      <c r="AN139" s="1707"/>
      <c r="AO139" s="1707"/>
      <c r="AP139" s="1707"/>
      <c r="AQ139" s="1707"/>
      <c r="AR139" s="1707"/>
      <c r="AS139" s="1707"/>
      <c r="AT139" s="1707"/>
      <c r="AU139" s="1707"/>
      <c r="AV139" s="1707"/>
      <c r="AW139" s="1707"/>
      <c r="AX139" s="1707"/>
      <c r="AY139" s="1707"/>
      <c r="AZ139" s="1707"/>
      <c r="BA139" s="1707"/>
      <c r="BB139" s="1707"/>
      <c r="BC139" s="1707"/>
      <c r="BD139" s="1707"/>
      <c r="BE139" s="1707"/>
      <c r="BF139" s="1707"/>
      <c r="BG139" s="1707"/>
      <c r="BH139" s="96"/>
      <c r="BI139" s="96"/>
    </row>
    <row r="140" spans="2:61" s="91" customFormat="1" ht="15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6"/>
      <c r="O140" s="96"/>
      <c r="P140" s="96"/>
      <c r="Q140" s="1702"/>
      <c r="R140" s="1702"/>
      <c r="S140" s="1702"/>
      <c r="T140" s="1702"/>
      <c r="U140" s="1702"/>
      <c r="V140" s="1702"/>
      <c r="W140" s="1702"/>
      <c r="X140" s="1702"/>
      <c r="Y140" s="1702"/>
      <c r="Z140" s="1702"/>
      <c r="AA140" s="1702"/>
      <c r="AB140" s="1702"/>
      <c r="AC140" s="1702"/>
      <c r="AD140" s="1702"/>
      <c r="AE140" s="1702"/>
      <c r="AF140" s="1702"/>
      <c r="AG140" s="1702"/>
      <c r="AH140" s="1702"/>
      <c r="AI140" s="1702"/>
      <c r="AJ140" s="1702"/>
      <c r="AK140" s="1702"/>
      <c r="AL140" s="1702"/>
      <c r="AM140" s="1702"/>
      <c r="AN140" s="1702"/>
      <c r="AO140" s="1702"/>
      <c r="AP140" s="1702"/>
      <c r="AQ140" s="1702"/>
      <c r="AR140" s="1702"/>
      <c r="AS140" s="1702"/>
      <c r="AT140" s="1702"/>
      <c r="AU140" s="1702"/>
      <c r="AV140" s="1702"/>
      <c r="AW140" s="1702"/>
      <c r="AX140" s="1702"/>
      <c r="AY140" s="1702"/>
      <c r="AZ140" s="1702"/>
      <c r="BA140" s="1702"/>
      <c r="BB140" s="1702"/>
      <c r="BC140" s="1702"/>
      <c r="BD140" s="1702"/>
      <c r="BE140" s="1702"/>
      <c r="BF140" s="1702"/>
      <c r="BG140" s="1702"/>
      <c r="BH140" s="96"/>
      <c r="BI140" s="96"/>
    </row>
    <row r="141" spans="2:61" s="91" customFormat="1" ht="15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6"/>
      <c r="O141" s="96"/>
      <c r="P141" s="96"/>
      <c r="Q141" s="1702"/>
      <c r="R141" s="1702"/>
      <c r="S141" s="1702"/>
      <c r="T141" s="1702"/>
      <c r="U141" s="1702"/>
      <c r="V141" s="1702"/>
      <c r="W141" s="1702"/>
      <c r="X141" s="1702"/>
      <c r="Y141" s="1702"/>
      <c r="Z141" s="1702"/>
      <c r="AA141" s="1702"/>
      <c r="AB141" s="1702"/>
      <c r="AC141" s="1702"/>
      <c r="AD141" s="1702"/>
      <c r="AE141" s="1702"/>
      <c r="AF141" s="1702"/>
      <c r="AG141" s="1702"/>
      <c r="AH141" s="1702"/>
      <c r="AI141" s="1702"/>
      <c r="AJ141" s="1702"/>
      <c r="AK141" s="1702"/>
      <c r="AL141" s="1702"/>
      <c r="AM141" s="1702"/>
      <c r="AN141" s="1702"/>
      <c r="AO141" s="1702"/>
      <c r="AP141" s="1702"/>
      <c r="AQ141" s="1702"/>
      <c r="AR141" s="1702"/>
      <c r="AS141" s="1702"/>
      <c r="AT141" s="1702"/>
      <c r="AU141" s="1702"/>
      <c r="AV141" s="1702"/>
      <c r="AW141" s="1702"/>
      <c r="AX141" s="1702"/>
      <c r="AY141" s="1702"/>
      <c r="AZ141" s="1702"/>
      <c r="BA141" s="1702"/>
      <c r="BB141" s="1702"/>
      <c r="BC141" s="1702"/>
      <c r="BD141" s="1702"/>
      <c r="BE141" s="1702"/>
      <c r="BF141" s="1702"/>
      <c r="BG141" s="1702"/>
      <c r="BH141" s="96"/>
      <c r="BI141" s="96"/>
    </row>
    <row r="142" spans="2:61" s="91" customFormat="1" ht="15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6"/>
      <c r="O142" s="96"/>
      <c r="P142" s="96"/>
      <c r="Q142" s="1703"/>
      <c r="R142" s="1703"/>
      <c r="S142" s="1703"/>
      <c r="T142" s="1703"/>
      <c r="U142" s="1703"/>
      <c r="V142" s="1703"/>
      <c r="W142" s="1703"/>
      <c r="X142" s="1703"/>
      <c r="Y142" s="1703"/>
      <c r="Z142" s="1703"/>
      <c r="AA142" s="1703"/>
      <c r="AB142" s="1703"/>
      <c r="AC142" s="1703"/>
      <c r="AD142" s="1703"/>
      <c r="AE142" s="1703"/>
      <c r="AF142" s="1703"/>
      <c r="AG142" s="1703"/>
      <c r="AH142" s="1703"/>
      <c r="AI142" s="1703"/>
      <c r="AJ142" s="1703"/>
      <c r="AK142" s="1703"/>
      <c r="AL142" s="1703"/>
      <c r="AM142" s="1703"/>
      <c r="AN142" s="1703"/>
      <c r="AO142" s="1703"/>
      <c r="AP142" s="1703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6"/>
      <c r="BI142" s="96"/>
    </row>
    <row r="143" spans="2:63" s="91" customFormat="1" ht="14.25">
      <c r="B143" s="98"/>
      <c r="C143" s="98"/>
      <c r="D143" s="98"/>
      <c r="E143" s="98"/>
      <c r="F143" s="98"/>
      <c r="G143" s="98"/>
      <c r="H143" s="98"/>
      <c r="I143" s="98"/>
      <c r="J143" s="1704"/>
      <c r="K143" s="1701"/>
      <c r="L143" s="1701"/>
      <c r="M143" s="1701"/>
      <c r="N143" s="1701"/>
      <c r="O143" s="55"/>
      <c r="P143" s="1701"/>
      <c r="Q143" s="1701"/>
      <c r="R143" s="1701"/>
      <c r="S143" s="1701"/>
      <c r="T143" s="103"/>
      <c r="U143" s="1701"/>
      <c r="V143" s="1701"/>
      <c r="W143" s="1701"/>
      <c r="X143" s="103"/>
      <c r="Y143" s="1701"/>
      <c r="Z143" s="1701"/>
      <c r="AA143" s="1701"/>
      <c r="AB143" s="1701"/>
      <c r="AC143" s="1701"/>
      <c r="AD143" s="1701"/>
      <c r="AE143" s="1701"/>
      <c r="AF143" s="1701"/>
      <c r="AG143" s="104"/>
      <c r="AH143" s="1701"/>
      <c r="AI143" s="1701"/>
      <c r="AJ143" s="1701"/>
      <c r="AK143" s="104"/>
      <c r="AL143" s="1701"/>
      <c r="AM143" s="1701"/>
      <c r="AN143" s="1701"/>
      <c r="AO143" s="104"/>
      <c r="AP143" s="1701"/>
      <c r="AQ143" s="1701"/>
      <c r="AR143" s="1701"/>
      <c r="AS143" s="1701"/>
      <c r="AT143" s="104"/>
      <c r="AU143" s="1701"/>
      <c r="AV143" s="1701"/>
      <c r="AW143" s="1701"/>
      <c r="AX143" s="104"/>
      <c r="AY143" s="1701"/>
      <c r="AZ143" s="1701"/>
      <c r="BA143" s="1701"/>
      <c r="BB143" s="104"/>
      <c r="BC143" s="1701"/>
      <c r="BD143" s="1701"/>
      <c r="BE143" s="1701"/>
      <c r="BF143" s="1701"/>
      <c r="BG143" s="104"/>
      <c r="BH143" s="1701"/>
      <c r="BI143" s="1701"/>
      <c r="BJ143" s="1701"/>
      <c r="BK143" s="1701"/>
    </row>
    <row r="144" spans="2:63" s="91" customFormat="1" ht="14.25">
      <c r="B144" s="98"/>
      <c r="C144" s="98"/>
      <c r="D144" s="98"/>
      <c r="E144" s="98"/>
      <c r="F144" s="98"/>
      <c r="G144" s="98"/>
      <c r="H144" s="98"/>
      <c r="I144" s="98"/>
      <c r="J144" s="17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5"/>
      <c r="BK144" s="104"/>
    </row>
    <row r="145" spans="2:63" s="91" customFormat="1" ht="14.25">
      <c r="B145" s="98"/>
      <c r="C145" s="98"/>
      <c r="D145" s="98"/>
      <c r="E145" s="98"/>
      <c r="F145" s="98"/>
      <c r="G145" s="98"/>
      <c r="H145" s="98"/>
      <c r="I145" s="98"/>
      <c r="J145" s="1704"/>
      <c r="K145" s="104"/>
      <c r="L145" s="104"/>
      <c r="M145" s="104"/>
      <c r="N145" s="103"/>
      <c r="O145" s="103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5"/>
      <c r="BK145" s="104"/>
    </row>
    <row r="146" spans="2:63" s="91" customFormat="1" ht="14.25">
      <c r="B146" s="98"/>
      <c r="C146" s="98"/>
      <c r="D146" s="98"/>
      <c r="E146" s="98"/>
      <c r="F146" s="98"/>
      <c r="G146" s="98"/>
      <c r="H146" s="98"/>
      <c r="I146" s="98"/>
      <c r="J146" s="103"/>
      <c r="K146" s="104"/>
      <c r="L146" s="104"/>
      <c r="M146" s="104"/>
      <c r="N146" s="103"/>
      <c r="O146" s="103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5"/>
      <c r="BK146" s="105"/>
    </row>
    <row r="147" spans="2:63" s="91" customFormat="1" ht="15">
      <c r="B147" s="98"/>
      <c r="C147" s="98"/>
      <c r="D147" s="98"/>
      <c r="E147" s="98"/>
      <c r="F147" s="98"/>
      <c r="G147" s="98"/>
      <c r="H147" s="98"/>
      <c r="I147" s="98"/>
      <c r="J147" s="25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667"/>
      <c r="V147" s="1667"/>
      <c r="W147" s="1667"/>
      <c r="X147" s="1667"/>
      <c r="Y147" s="1667"/>
      <c r="Z147" s="1667"/>
      <c r="AA147" s="1667"/>
      <c r="AB147" s="1667"/>
      <c r="AC147" s="1667"/>
      <c r="AD147" s="1667"/>
      <c r="AE147" s="1667"/>
      <c r="AF147" s="1667"/>
      <c r="AG147" s="1667"/>
      <c r="AH147" s="1667"/>
      <c r="AI147" s="1667"/>
      <c r="AJ147" s="1667"/>
      <c r="AK147" s="1667"/>
      <c r="AL147" s="1667"/>
      <c r="AM147" s="1667"/>
      <c r="AN147" s="1667"/>
      <c r="AO147" s="1667"/>
      <c r="AP147" s="1667"/>
      <c r="AQ147" s="1667"/>
      <c r="AR147" s="1667"/>
      <c r="AS147" s="1667"/>
      <c r="AT147" s="1667"/>
      <c r="AU147" s="1667"/>
      <c r="AV147" s="1667"/>
      <c r="AW147" s="1667"/>
      <c r="AX147" s="1667"/>
      <c r="AY147" s="1667"/>
      <c r="AZ147" s="1667"/>
      <c r="BA147" s="1667"/>
      <c r="BB147" s="1667"/>
      <c r="BC147" s="1667"/>
      <c r="BD147" s="1667"/>
      <c r="BE147" s="1667"/>
      <c r="BF147" s="1667"/>
      <c r="BG147" s="1667"/>
      <c r="BH147" s="1667"/>
      <c r="BI147" s="1667"/>
      <c r="BJ147" s="1667"/>
      <c r="BK147" s="1667"/>
    </row>
    <row r="148" spans="2:63" s="91" customFormat="1" ht="15.75">
      <c r="B148" s="108"/>
      <c r="C148" s="109"/>
      <c r="D148" s="109"/>
      <c r="E148" s="109"/>
      <c r="F148" s="109"/>
      <c r="G148" s="109"/>
      <c r="H148" s="109"/>
      <c r="I148" s="10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</row>
    <row r="149" spans="2:63" s="91" customFormat="1" ht="36.75" customHeight="1">
      <c r="B149" s="1717"/>
      <c r="C149" s="1699"/>
      <c r="D149" s="1699"/>
      <c r="E149" s="1699"/>
      <c r="F149" s="1699"/>
      <c r="G149" s="1699"/>
      <c r="H149" s="1699"/>
      <c r="I149" s="1699"/>
      <c r="J149" s="1699"/>
      <c r="K149" s="1699"/>
      <c r="L149" s="1699"/>
      <c r="M149" s="1699"/>
      <c r="N149" s="1699"/>
      <c r="O149" s="111"/>
      <c r="P149" s="1700"/>
      <c r="Q149" s="1700"/>
      <c r="R149" s="1700"/>
      <c r="S149" s="1700"/>
      <c r="T149" s="1700"/>
      <c r="U149" s="1700"/>
      <c r="V149" s="1700"/>
      <c r="W149" s="1700"/>
      <c r="X149" s="1700"/>
      <c r="Y149" s="1700"/>
      <c r="Z149" s="1700"/>
      <c r="AA149" s="1700"/>
      <c r="AB149" s="1700"/>
      <c r="AC149" s="1700"/>
      <c r="AD149" s="1700"/>
      <c r="AE149" s="1700"/>
      <c r="AF149" s="1700"/>
      <c r="AG149" s="1700"/>
      <c r="AH149" s="1700"/>
      <c r="AI149" s="1700"/>
      <c r="AJ149" s="1700"/>
      <c r="AK149" s="1700"/>
      <c r="AL149" s="1700"/>
      <c r="AM149" s="1700"/>
      <c r="AN149" s="1700"/>
      <c r="AO149" s="1700"/>
      <c r="AP149" s="1700"/>
      <c r="AQ149" s="1700"/>
      <c r="AR149" s="1700"/>
      <c r="AS149" s="1700"/>
      <c r="AT149" s="1700"/>
      <c r="AU149" s="1700"/>
      <c r="AV149" s="1700"/>
      <c r="AW149" s="1700"/>
      <c r="AX149" s="1700"/>
      <c r="AY149" s="1700"/>
      <c r="AZ149" s="1700"/>
      <c r="BA149" s="1700"/>
      <c r="BB149" s="1700"/>
      <c r="BC149" s="1700"/>
      <c r="BD149" s="1700"/>
      <c r="BE149" s="1700"/>
      <c r="BF149" s="1700"/>
      <c r="BG149" s="1700"/>
      <c r="BH149" s="1700"/>
      <c r="BI149" s="1700"/>
      <c r="BJ149" s="1700"/>
      <c r="BK149" s="1700"/>
    </row>
    <row r="150" spans="2:63" s="91" customFormat="1" ht="15.75">
      <c r="B150" s="1717"/>
      <c r="C150" s="1699"/>
      <c r="D150" s="1699"/>
      <c r="E150" s="1699"/>
      <c r="F150" s="1699"/>
      <c r="G150" s="1699"/>
      <c r="H150" s="1699"/>
      <c r="I150" s="1699"/>
      <c r="J150" s="1699"/>
      <c r="K150" s="1699"/>
      <c r="L150" s="1699"/>
      <c r="M150" s="1699"/>
      <c r="N150" s="1699"/>
      <c r="O150" s="111"/>
      <c r="P150" s="1721"/>
      <c r="Q150" s="1721"/>
      <c r="R150" s="1718"/>
      <c r="S150" s="1718"/>
      <c r="T150" s="1697"/>
      <c r="U150" s="1697"/>
      <c r="V150" s="1721"/>
      <c r="W150" s="1721"/>
      <c r="X150" s="1697"/>
      <c r="Y150" s="1697"/>
      <c r="Z150" s="1712"/>
      <c r="AA150" s="1715"/>
      <c r="AB150" s="1715"/>
      <c r="AC150" s="1715"/>
      <c r="AD150" s="1715"/>
      <c r="AE150" s="1715"/>
      <c r="AF150" s="1715"/>
      <c r="AG150" s="1715"/>
      <c r="AH150" s="1697"/>
      <c r="AI150" s="1697"/>
      <c r="AJ150" s="1697"/>
      <c r="AK150" s="1697"/>
      <c r="AL150" s="1697"/>
      <c r="AM150" s="1697"/>
      <c r="AN150" s="1698"/>
      <c r="AO150" s="1713"/>
      <c r="AP150" s="1713"/>
      <c r="AQ150" s="1713"/>
      <c r="AR150" s="1697"/>
      <c r="AS150" s="1697"/>
      <c r="AT150" s="1720"/>
      <c r="AU150" s="1720"/>
      <c r="AV150" s="1720"/>
      <c r="AW150" s="1720"/>
      <c r="AX150" s="1720"/>
      <c r="AY150" s="1720"/>
      <c r="AZ150" s="1720"/>
      <c r="BA150" s="1720"/>
      <c r="BB150" s="1697"/>
      <c r="BC150" s="1697"/>
      <c r="BD150" s="1697"/>
      <c r="BE150" s="1697"/>
      <c r="BF150" s="1697"/>
      <c r="BG150" s="1697"/>
      <c r="BH150" s="1793"/>
      <c r="BI150" s="1794"/>
      <c r="BJ150" s="1794"/>
      <c r="BK150" s="1794"/>
    </row>
    <row r="151" spans="2:63" s="91" customFormat="1" ht="15.75">
      <c r="B151" s="1717"/>
      <c r="C151" s="1699"/>
      <c r="D151" s="1699"/>
      <c r="E151" s="1699"/>
      <c r="F151" s="1699"/>
      <c r="G151" s="1699"/>
      <c r="H151" s="1699"/>
      <c r="I151" s="1699"/>
      <c r="J151" s="1699"/>
      <c r="K151" s="1699"/>
      <c r="L151" s="1699"/>
      <c r="M151" s="1699"/>
      <c r="N151" s="1699"/>
      <c r="O151" s="111"/>
      <c r="P151" s="1721"/>
      <c r="Q151" s="1721"/>
      <c r="R151" s="1718"/>
      <c r="S151" s="1718"/>
      <c r="T151" s="1697"/>
      <c r="U151" s="1697"/>
      <c r="V151" s="1721"/>
      <c r="W151" s="1721"/>
      <c r="X151" s="1697"/>
      <c r="Y151" s="1697"/>
      <c r="Z151" s="1697"/>
      <c r="AA151" s="1697"/>
      <c r="AB151" s="1712"/>
      <c r="AC151" s="1713"/>
      <c r="AD151" s="1713"/>
      <c r="AE151" s="1713"/>
      <c r="AF151" s="1713"/>
      <c r="AG151" s="1713"/>
      <c r="AH151" s="1697"/>
      <c r="AI151" s="1697"/>
      <c r="AJ151" s="1697"/>
      <c r="AK151" s="1697"/>
      <c r="AL151" s="1697"/>
      <c r="AM151" s="1697"/>
      <c r="AN151" s="1713"/>
      <c r="AO151" s="1713"/>
      <c r="AP151" s="1713"/>
      <c r="AQ151" s="1713"/>
      <c r="AR151" s="1697"/>
      <c r="AS151" s="1697"/>
      <c r="AT151" s="1697"/>
      <c r="AU151" s="1697"/>
      <c r="AV151" s="1701"/>
      <c r="AW151" s="1701"/>
      <c r="AX151" s="1701"/>
      <c r="AY151" s="1701"/>
      <c r="AZ151" s="1701"/>
      <c r="BA151" s="1701"/>
      <c r="BB151" s="1697"/>
      <c r="BC151" s="1697"/>
      <c r="BD151" s="1697"/>
      <c r="BE151" s="1697"/>
      <c r="BF151" s="1697"/>
      <c r="BG151" s="1697"/>
      <c r="BH151" s="1794"/>
      <c r="BI151" s="1794"/>
      <c r="BJ151" s="1794"/>
      <c r="BK151" s="1794"/>
    </row>
    <row r="152" spans="2:63" s="91" customFormat="1" ht="15.75">
      <c r="B152" s="1717"/>
      <c r="C152" s="1699"/>
      <c r="D152" s="1699"/>
      <c r="E152" s="1699"/>
      <c r="F152" s="1699"/>
      <c r="G152" s="1699"/>
      <c r="H152" s="1699"/>
      <c r="I152" s="1699"/>
      <c r="J152" s="1699"/>
      <c r="K152" s="1699"/>
      <c r="L152" s="1699"/>
      <c r="M152" s="1699"/>
      <c r="N152" s="1699"/>
      <c r="O152" s="111"/>
      <c r="P152" s="1721"/>
      <c r="Q152" s="1721"/>
      <c r="R152" s="1718"/>
      <c r="S152" s="1718"/>
      <c r="T152" s="1697"/>
      <c r="U152" s="1697"/>
      <c r="V152" s="1721"/>
      <c r="W152" s="1721"/>
      <c r="X152" s="1697"/>
      <c r="Y152" s="1697"/>
      <c r="Z152" s="1697"/>
      <c r="AA152" s="1697"/>
      <c r="AB152" s="1697"/>
      <c r="AC152" s="1697"/>
      <c r="AD152" s="1697"/>
      <c r="AE152" s="1697"/>
      <c r="AF152" s="1697"/>
      <c r="AG152" s="1697"/>
      <c r="AH152" s="1697"/>
      <c r="AI152" s="1697"/>
      <c r="AJ152" s="1697"/>
      <c r="AK152" s="1697"/>
      <c r="AL152" s="1697"/>
      <c r="AM152" s="1697"/>
      <c r="AN152" s="1716"/>
      <c r="AO152" s="1722"/>
      <c r="AP152" s="1716"/>
      <c r="AQ152" s="1722"/>
      <c r="AR152" s="1697"/>
      <c r="AS152" s="1697"/>
      <c r="AT152" s="1697"/>
      <c r="AU152" s="1697"/>
      <c r="AV152" s="1714"/>
      <c r="AW152" s="1714"/>
      <c r="AX152" s="1697"/>
      <c r="AY152" s="1697"/>
      <c r="AZ152" s="1697"/>
      <c r="BA152" s="1697"/>
      <c r="BB152" s="1697"/>
      <c r="BC152" s="1697"/>
      <c r="BD152" s="1697"/>
      <c r="BE152" s="1697"/>
      <c r="BF152" s="1697"/>
      <c r="BG152" s="1697"/>
      <c r="BH152" s="1697"/>
      <c r="BI152" s="1697"/>
      <c r="BJ152" s="1697"/>
      <c r="BK152" s="1697"/>
    </row>
    <row r="153" spans="2:63" s="91" customFormat="1" ht="15.75">
      <c r="B153" s="1717"/>
      <c r="C153" s="1699"/>
      <c r="D153" s="1699"/>
      <c r="E153" s="1699"/>
      <c r="F153" s="1699"/>
      <c r="G153" s="1699"/>
      <c r="H153" s="1699"/>
      <c r="I153" s="1699"/>
      <c r="J153" s="1699"/>
      <c r="K153" s="1699"/>
      <c r="L153" s="1699"/>
      <c r="M153" s="1699"/>
      <c r="N153" s="1699"/>
      <c r="O153" s="111"/>
      <c r="P153" s="1721"/>
      <c r="Q153" s="1721"/>
      <c r="R153" s="1718"/>
      <c r="S153" s="1718"/>
      <c r="T153" s="1697"/>
      <c r="U153" s="1697"/>
      <c r="V153" s="1721"/>
      <c r="W153" s="1721"/>
      <c r="X153" s="1697"/>
      <c r="Y153" s="1697"/>
      <c r="Z153" s="1697"/>
      <c r="AA153" s="1697"/>
      <c r="AB153" s="1697"/>
      <c r="AC153" s="1697"/>
      <c r="AD153" s="1697"/>
      <c r="AE153" s="1697"/>
      <c r="AF153" s="1697"/>
      <c r="AG153" s="1697"/>
      <c r="AH153" s="1697"/>
      <c r="AI153" s="1697"/>
      <c r="AJ153" s="1697"/>
      <c r="AK153" s="1697"/>
      <c r="AL153" s="1697"/>
      <c r="AM153" s="1697"/>
      <c r="AN153" s="1722"/>
      <c r="AO153" s="1722"/>
      <c r="AP153" s="1722"/>
      <c r="AQ153" s="1722"/>
      <c r="AR153" s="1697"/>
      <c r="AS153" s="1697"/>
      <c r="AT153" s="1697"/>
      <c r="AU153" s="1697"/>
      <c r="AV153" s="1714"/>
      <c r="AW153" s="1714"/>
      <c r="AX153" s="1697"/>
      <c r="AY153" s="1697"/>
      <c r="AZ153" s="1697"/>
      <c r="BA153" s="1697"/>
      <c r="BB153" s="1697"/>
      <c r="BC153" s="1697"/>
      <c r="BD153" s="1697"/>
      <c r="BE153" s="1697"/>
      <c r="BF153" s="1697"/>
      <c r="BG153" s="1697"/>
      <c r="BH153" s="1697"/>
      <c r="BI153" s="1697"/>
      <c r="BJ153" s="1697"/>
      <c r="BK153" s="1697"/>
    </row>
    <row r="154" spans="2:63" s="91" customFormat="1" ht="15.75">
      <c r="B154" s="1717"/>
      <c r="C154" s="1699"/>
      <c r="D154" s="1699"/>
      <c r="E154" s="1699"/>
      <c r="F154" s="1699"/>
      <c r="G154" s="1699"/>
      <c r="H154" s="1699"/>
      <c r="I154" s="1699"/>
      <c r="J154" s="1699"/>
      <c r="K154" s="1699"/>
      <c r="L154" s="1699"/>
      <c r="M154" s="1699"/>
      <c r="N154" s="1699"/>
      <c r="O154" s="111"/>
      <c r="P154" s="1721"/>
      <c r="Q154" s="1721"/>
      <c r="R154" s="1718"/>
      <c r="S154" s="1718"/>
      <c r="T154" s="1697"/>
      <c r="U154" s="1697"/>
      <c r="V154" s="1721"/>
      <c r="W154" s="1721"/>
      <c r="X154" s="1697"/>
      <c r="Y154" s="1697"/>
      <c r="Z154" s="1697"/>
      <c r="AA154" s="1697"/>
      <c r="AB154" s="1697"/>
      <c r="AC154" s="1697"/>
      <c r="AD154" s="1697"/>
      <c r="AE154" s="1697"/>
      <c r="AF154" s="1697"/>
      <c r="AG154" s="1697"/>
      <c r="AH154" s="1697"/>
      <c r="AI154" s="1697"/>
      <c r="AJ154" s="1697"/>
      <c r="AK154" s="1697"/>
      <c r="AL154" s="1697"/>
      <c r="AM154" s="1697"/>
      <c r="AN154" s="1722"/>
      <c r="AO154" s="1722"/>
      <c r="AP154" s="1722"/>
      <c r="AQ154" s="1722"/>
      <c r="AR154" s="1697"/>
      <c r="AS154" s="1697"/>
      <c r="AT154" s="1697"/>
      <c r="AU154" s="1697"/>
      <c r="AV154" s="1714"/>
      <c r="AW154" s="1714"/>
      <c r="AX154" s="1697"/>
      <c r="AY154" s="1697"/>
      <c r="AZ154" s="1697"/>
      <c r="BA154" s="1697"/>
      <c r="BB154" s="1697"/>
      <c r="BC154" s="1697"/>
      <c r="BD154" s="1697"/>
      <c r="BE154" s="1697"/>
      <c r="BF154" s="1697"/>
      <c r="BG154" s="1697"/>
      <c r="BH154" s="1697"/>
      <c r="BI154" s="1697"/>
      <c r="BJ154" s="1697"/>
      <c r="BK154" s="1697"/>
    </row>
    <row r="155" spans="2:63" s="91" customFormat="1" ht="12.75">
      <c r="B155" s="90"/>
      <c r="C155" s="1667"/>
      <c r="D155" s="1667"/>
      <c r="E155" s="1667"/>
      <c r="F155" s="1667"/>
      <c r="G155" s="1667"/>
      <c r="H155" s="1667"/>
      <c r="I155" s="1667"/>
      <c r="J155" s="1667"/>
      <c r="K155" s="1667"/>
      <c r="L155" s="1667"/>
      <c r="M155" s="1667"/>
      <c r="N155" s="1667"/>
      <c r="O155" s="107"/>
      <c r="P155" s="1689"/>
      <c r="Q155" s="1689"/>
      <c r="R155" s="1689"/>
      <c r="S155" s="1689"/>
      <c r="T155" s="1689"/>
      <c r="U155" s="1689"/>
      <c r="V155" s="1689"/>
      <c r="W155" s="1689"/>
      <c r="X155" s="1689"/>
      <c r="Y155" s="1689"/>
      <c r="Z155" s="1689"/>
      <c r="AA155" s="1689"/>
      <c r="AB155" s="1689"/>
      <c r="AC155" s="1689"/>
      <c r="AD155" s="1689"/>
      <c r="AE155" s="1689"/>
      <c r="AF155" s="1689"/>
      <c r="AG155" s="1689"/>
      <c r="AH155" s="1689"/>
      <c r="AI155" s="1689"/>
      <c r="AJ155" s="1689"/>
      <c r="AK155" s="1689"/>
      <c r="AL155" s="1689"/>
      <c r="AM155" s="1689"/>
      <c r="AN155" s="1689"/>
      <c r="AO155" s="1689"/>
      <c r="AP155" s="1689"/>
      <c r="AQ155" s="1689"/>
      <c r="AR155" s="1689"/>
      <c r="AS155" s="1689"/>
      <c r="AT155" s="1689"/>
      <c r="AU155" s="1689"/>
      <c r="AV155" s="1689"/>
      <c r="AW155" s="1689"/>
      <c r="AX155" s="1689"/>
      <c r="AY155" s="1689"/>
      <c r="AZ155" s="1689"/>
      <c r="BA155" s="1689"/>
      <c r="BB155" s="1689"/>
      <c r="BC155" s="1689"/>
      <c r="BD155" s="1689"/>
      <c r="BE155" s="1689"/>
      <c r="BF155" s="1689"/>
      <c r="BG155" s="1689"/>
      <c r="BH155" s="1689"/>
      <c r="BI155" s="1689"/>
      <c r="BJ155" s="1689"/>
      <c r="BK155" s="1689"/>
    </row>
    <row r="156" spans="2:63" s="91" customFormat="1" ht="12.75">
      <c r="B156" s="90"/>
      <c r="C156" s="1667"/>
      <c r="D156" s="1667"/>
      <c r="E156" s="1667"/>
      <c r="F156" s="1667"/>
      <c r="G156" s="1667"/>
      <c r="H156" s="1667"/>
      <c r="I156" s="1667"/>
      <c r="J156" s="1667"/>
      <c r="K156" s="1667"/>
      <c r="L156" s="1667"/>
      <c r="M156" s="1667"/>
      <c r="N156" s="1667"/>
      <c r="O156" s="107"/>
      <c r="P156" s="1689"/>
      <c r="Q156" s="1689"/>
      <c r="R156" s="1689"/>
      <c r="S156" s="1689"/>
      <c r="T156" s="1689"/>
      <c r="U156" s="1689"/>
      <c r="V156" s="1689"/>
      <c r="W156" s="1689"/>
      <c r="X156" s="1689"/>
      <c r="Y156" s="1689"/>
      <c r="Z156" s="1689"/>
      <c r="AA156" s="1689"/>
      <c r="AB156" s="1689"/>
      <c r="AC156" s="1689"/>
      <c r="AD156" s="1689"/>
      <c r="AE156" s="1689"/>
      <c r="AF156" s="1689"/>
      <c r="AG156" s="1689"/>
      <c r="AH156" s="1689"/>
      <c r="AI156" s="1689"/>
      <c r="AJ156" s="1689"/>
      <c r="AK156" s="1689"/>
      <c r="AL156" s="1689"/>
      <c r="AM156" s="1689"/>
      <c r="AN156" s="1689"/>
      <c r="AO156" s="1689"/>
      <c r="AP156" s="1689"/>
      <c r="AQ156" s="1689"/>
      <c r="AR156" s="1689"/>
      <c r="AS156" s="1689"/>
      <c r="AT156" s="1689"/>
      <c r="AU156" s="1689"/>
      <c r="AV156" s="1689"/>
      <c r="AW156" s="1689"/>
      <c r="AX156" s="1689"/>
      <c r="AY156" s="1689"/>
      <c r="AZ156" s="1689"/>
      <c r="BA156" s="1689"/>
      <c r="BB156" s="1689"/>
      <c r="BC156" s="1689"/>
      <c r="BD156" s="1689"/>
      <c r="BE156" s="1689"/>
      <c r="BF156" s="1689"/>
      <c r="BG156" s="1689"/>
      <c r="BH156" s="1689"/>
      <c r="BI156" s="1689"/>
      <c r="BJ156" s="1689"/>
      <c r="BK156" s="1689"/>
    </row>
    <row r="157" spans="2:63" s="91" customFormat="1" ht="12.75">
      <c r="B157" s="90"/>
      <c r="C157" s="1667"/>
      <c r="D157" s="1667"/>
      <c r="E157" s="1667"/>
      <c r="F157" s="1667"/>
      <c r="G157" s="1667"/>
      <c r="H157" s="1667"/>
      <c r="I157" s="1667"/>
      <c r="J157" s="1667"/>
      <c r="K157" s="1667"/>
      <c r="L157" s="1667"/>
      <c r="M157" s="1667"/>
      <c r="N157" s="1667"/>
      <c r="O157" s="107"/>
      <c r="P157" s="1689"/>
      <c r="Q157" s="1689"/>
      <c r="R157" s="1689"/>
      <c r="S157" s="1689"/>
      <c r="T157" s="1689"/>
      <c r="U157" s="1689"/>
      <c r="V157" s="1689"/>
      <c r="W157" s="1689"/>
      <c r="X157" s="1689"/>
      <c r="Y157" s="1689"/>
      <c r="Z157" s="1689"/>
      <c r="AA157" s="1689"/>
      <c r="AB157" s="1689"/>
      <c r="AC157" s="1689"/>
      <c r="AD157" s="1689"/>
      <c r="AE157" s="1689"/>
      <c r="AF157" s="1689"/>
      <c r="AG157" s="1689"/>
      <c r="AH157" s="1689"/>
      <c r="AI157" s="1689"/>
      <c r="AJ157" s="1689"/>
      <c r="AK157" s="1689"/>
      <c r="AL157" s="1689"/>
      <c r="AM157" s="1689"/>
      <c r="AN157" s="1689"/>
      <c r="AO157" s="1689"/>
      <c r="AP157" s="1689"/>
      <c r="AQ157" s="1689"/>
      <c r="AR157" s="1689"/>
      <c r="AS157" s="1689"/>
      <c r="AT157" s="1689"/>
      <c r="AU157" s="1689"/>
      <c r="AV157" s="1689"/>
      <c r="AW157" s="1689"/>
      <c r="AX157" s="1689"/>
      <c r="AY157" s="1689"/>
      <c r="AZ157" s="1689"/>
      <c r="BA157" s="1689"/>
      <c r="BB157" s="1689"/>
      <c r="BC157" s="1689"/>
      <c r="BD157" s="1689"/>
      <c r="BE157" s="1689"/>
      <c r="BF157" s="1689"/>
      <c r="BG157" s="1689"/>
      <c r="BH157" s="1689"/>
      <c r="BI157" s="1689"/>
      <c r="BJ157" s="1689"/>
      <c r="BK157" s="1689"/>
    </row>
    <row r="158" spans="2:63" s="91" customFormat="1" ht="12.75">
      <c r="B158" s="90"/>
      <c r="C158" s="1667"/>
      <c r="D158" s="1667"/>
      <c r="E158" s="1667"/>
      <c r="F158" s="1667"/>
      <c r="G158" s="1667"/>
      <c r="H158" s="1667"/>
      <c r="I158" s="1667"/>
      <c r="J158" s="1667"/>
      <c r="K158" s="1667"/>
      <c r="L158" s="1667"/>
      <c r="M158" s="1667"/>
      <c r="N158" s="1667"/>
      <c r="O158" s="107"/>
      <c r="P158" s="1689"/>
      <c r="Q158" s="1689"/>
      <c r="R158" s="1689"/>
      <c r="S158" s="1689"/>
      <c r="T158" s="1689"/>
      <c r="U158" s="1689"/>
      <c r="V158" s="1689"/>
      <c r="W158" s="1689"/>
      <c r="X158" s="1689"/>
      <c r="Y158" s="1689"/>
      <c r="Z158" s="1689"/>
      <c r="AA158" s="1689"/>
      <c r="AB158" s="1689"/>
      <c r="AC158" s="1689"/>
      <c r="AD158" s="1689"/>
      <c r="AE158" s="1689"/>
      <c r="AF158" s="1689"/>
      <c r="AG158" s="1689"/>
      <c r="AH158" s="1689"/>
      <c r="AI158" s="1689"/>
      <c r="AJ158" s="1689"/>
      <c r="AK158" s="1689"/>
      <c r="AL158" s="1689"/>
      <c r="AM158" s="1689"/>
      <c r="AN158" s="1689"/>
      <c r="AO158" s="1689"/>
      <c r="AP158" s="1689"/>
      <c r="AQ158" s="1689"/>
      <c r="AR158" s="1689"/>
      <c r="AS158" s="1689"/>
      <c r="AT158" s="1689"/>
      <c r="AU158" s="1689"/>
      <c r="AV158" s="1689"/>
      <c r="AW158" s="1689"/>
      <c r="AX158" s="1689"/>
      <c r="AY158" s="1689"/>
      <c r="AZ158" s="1689"/>
      <c r="BA158" s="1689"/>
      <c r="BB158" s="1689"/>
      <c r="BC158" s="1689"/>
      <c r="BD158" s="1689"/>
      <c r="BE158" s="1689"/>
      <c r="BF158" s="1689"/>
      <c r="BG158" s="1689"/>
      <c r="BH158" s="1689"/>
      <c r="BI158" s="1689"/>
      <c r="BJ158" s="1689"/>
      <c r="BK158" s="1689"/>
    </row>
    <row r="159" spans="2:63" s="91" customFormat="1" ht="12.75">
      <c r="B159" s="90"/>
      <c r="C159" s="1667"/>
      <c r="D159" s="1667"/>
      <c r="E159" s="1667"/>
      <c r="F159" s="1667"/>
      <c r="G159" s="1667"/>
      <c r="H159" s="1667"/>
      <c r="I159" s="1667"/>
      <c r="J159" s="1667"/>
      <c r="K159" s="1667"/>
      <c r="L159" s="1667"/>
      <c r="M159" s="1667"/>
      <c r="N159" s="1667"/>
      <c r="O159" s="107"/>
      <c r="P159" s="1689"/>
      <c r="Q159" s="1689"/>
      <c r="R159" s="1689"/>
      <c r="S159" s="1689"/>
      <c r="T159" s="1689"/>
      <c r="U159" s="1689"/>
      <c r="V159" s="1689"/>
      <c r="W159" s="1689"/>
      <c r="X159" s="1689"/>
      <c r="Y159" s="1689"/>
      <c r="Z159" s="1689"/>
      <c r="AA159" s="1689"/>
      <c r="AB159" s="1689"/>
      <c r="AC159" s="1689"/>
      <c r="AD159" s="1689"/>
      <c r="AE159" s="1689"/>
      <c r="AF159" s="1689"/>
      <c r="AG159" s="1689"/>
      <c r="AH159" s="1689"/>
      <c r="AI159" s="1689"/>
      <c r="AJ159" s="1689"/>
      <c r="AK159" s="1689"/>
      <c r="AL159" s="1689"/>
      <c r="AM159" s="1689"/>
      <c r="AN159" s="1689"/>
      <c r="AO159" s="1689"/>
      <c r="AP159" s="1689"/>
      <c r="AQ159" s="1689"/>
      <c r="AR159" s="1689"/>
      <c r="AS159" s="1689"/>
      <c r="AT159" s="1689"/>
      <c r="AU159" s="1689"/>
      <c r="AV159" s="1689"/>
      <c r="AW159" s="1689"/>
      <c r="AX159" s="1689"/>
      <c r="AY159" s="1689"/>
      <c r="AZ159" s="1689"/>
      <c r="BA159" s="1689"/>
      <c r="BB159" s="1689"/>
      <c r="BC159" s="1689"/>
      <c r="BD159" s="1689"/>
      <c r="BE159" s="1689"/>
      <c r="BF159" s="1689"/>
      <c r="BG159" s="1689"/>
      <c r="BH159" s="1689"/>
      <c r="BI159" s="1689"/>
      <c r="BJ159" s="1689"/>
      <c r="BK159" s="1689"/>
    </row>
    <row r="160" spans="2:63" s="91" customFormat="1" ht="12.75">
      <c r="B160" s="90"/>
      <c r="C160" s="1667"/>
      <c r="D160" s="1667"/>
      <c r="E160" s="1667"/>
      <c r="F160" s="1667"/>
      <c r="G160" s="1667"/>
      <c r="H160" s="1667"/>
      <c r="I160" s="1667"/>
      <c r="J160" s="1667"/>
      <c r="K160" s="1667"/>
      <c r="L160" s="1667"/>
      <c r="M160" s="1667"/>
      <c r="N160" s="1667"/>
      <c r="O160" s="107"/>
      <c r="P160" s="1689"/>
      <c r="Q160" s="1689"/>
      <c r="R160" s="1689"/>
      <c r="S160" s="1689"/>
      <c r="T160" s="1689"/>
      <c r="U160" s="1689"/>
      <c r="V160" s="1689"/>
      <c r="W160" s="1689"/>
      <c r="X160" s="1689"/>
      <c r="Y160" s="1689"/>
      <c r="Z160" s="1689"/>
      <c r="AA160" s="1689"/>
      <c r="AB160" s="1689"/>
      <c r="AC160" s="1689"/>
      <c r="AD160" s="1689"/>
      <c r="AE160" s="1689"/>
      <c r="AF160" s="1689"/>
      <c r="AG160" s="1689"/>
      <c r="AH160" s="1689"/>
      <c r="AI160" s="1689"/>
      <c r="AJ160" s="1689"/>
      <c r="AK160" s="1689"/>
      <c r="AL160" s="1689"/>
      <c r="AM160" s="1689"/>
      <c r="AN160" s="1689"/>
      <c r="AO160" s="1689"/>
      <c r="AP160" s="1689"/>
      <c r="AQ160" s="1689"/>
      <c r="AR160" s="1689"/>
      <c r="AS160" s="1689"/>
      <c r="AT160" s="1689"/>
      <c r="AU160" s="1689"/>
      <c r="AV160" s="1689"/>
      <c r="AW160" s="1689"/>
      <c r="AX160" s="1689"/>
      <c r="AY160" s="1689"/>
      <c r="AZ160" s="1689"/>
      <c r="BA160" s="1689"/>
      <c r="BB160" s="1689"/>
      <c r="BC160" s="1689"/>
      <c r="BD160" s="1689"/>
      <c r="BE160" s="1689"/>
      <c r="BF160" s="1689"/>
      <c r="BG160" s="1689"/>
      <c r="BH160" s="1689"/>
      <c r="BI160" s="1689"/>
      <c r="BJ160" s="1689"/>
      <c r="BK160" s="1689"/>
    </row>
    <row r="161" spans="2:63" s="91" customFormat="1" ht="12.75">
      <c r="B161" s="90"/>
      <c r="C161" s="1667"/>
      <c r="D161" s="1667"/>
      <c r="E161" s="1667"/>
      <c r="F161" s="1667"/>
      <c r="G161" s="1667"/>
      <c r="H161" s="1667"/>
      <c r="I161" s="1667"/>
      <c r="J161" s="1667"/>
      <c r="K161" s="1667"/>
      <c r="L161" s="1667"/>
      <c r="M161" s="1667"/>
      <c r="N161" s="1667"/>
      <c r="O161" s="107"/>
      <c r="P161" s="1689"/>
      <c r="Q161" s="1689"/>
      <c r="R161" s="1689"/>
      <c r="S161" s="1689"/>
      <c r="T161" s="1689"/>
      <c r="U161" s="1689"/>
      <c r="V161" s="1689"/>
      <c r="W161" s="1689"/>
      <c r="X161" s="1689"/>
      <c r="Y161" s="1689"/>
      <c r="Z161" s="1689"/>
      <c r="AA161" s="1689"/>
      <c r="AB161" s="1689"/>
      <c r="AC161" s="1689"/>
      <c r="AD161" s="1689"/>
      <c r="AE161" s="1689"/>
      <c r="AF161" s="1689"/>
      <c r="AG161" s="1689"/>
      <c r="AH161" s="1689"/>
      <c r="AI161" s="1689"/>
      <c r="AJ161" s="1689"/>
      <c r="AK161" s="1689"/>
      <c r="AL161" s="1689"/>
      <c r="AM161" s="1689"/>
      <c r="AN161" s="1689"/>
      <c r="AO161" s="1689"/>
      <c r="AP161" s="1689"/>
      <c r="AQ161" s="1689"/>
      <c r="AR161" s="1689"/>
      <c r="AS161" s="1689"/>
      <c r="AT161" s="1689"/>
      <c r="AU161" s="1689"/>
      <c r="AV161" s="1689"/>
      <c r="AW161" s="1689"/>
      <c r="AX161" s="1689"/>
      <c r="AY161" s="1689"/>
      <c r="AZ161" s="1689"/>
      <c r="BA161" s="1689"/>
      <c r="BB161" s="1689"/>
      <c r="BC161" s="1689"/>
      <c r="BD161" s="1689"/>
      <c r="BE161" s="1689"/>
      <c r="BF161" s="1689"/>
      <c r="BG161" s="1689"/>
      <c r="BH161" s="1689"/>
      <c r="BI161" s="1689"/>
      <c r="BJ161" s="1689"/>
      <c r="BK161" s="1689"/>
    </row>
    <row r="162" spans="2:63" s="91" customFormat="1" ht="12.75">
      <c r="B162" s="90"/>
      <c r="C162" s="1667"/>
      <c r="D162" s="1667"/>
      <c r="E162" s="1667"/>
      <c r="F162" s="1667"/>
      <c r="G162" s="1667"/>
      <c r="H162" s="1667"/>
      <c r="I162" s="1667"/>
      <c r="J162" s="1667"/>
      <c r="K162" s="1667"/>
      <c r="L162" s="1667"/>
      <c r="M162" s="1667"/>
      <c r="N162" s="1667"/>
      <c r="O162" s="107"/>
      <c r="P162" s="1689"/>
      <c r="Q162" s="1689"/>
      <c r="R162" s="1689"/>
      <c r="S162" s="1689"/>
      <c r="T162" s="1689"/>
      <c r="U162" s="1689"/>
      <c r="V162" s="1689"/>
      <c r="W162" s="1689"/>
      <c r="X162" s="1689"/>
      <c r="Y162" s="1689"/>
      <c r="Z162" s="1689"/>
      <c r="AA162" s="1689"/>
      <c r="AB162" s="1689"/>
      <c r="AC162" s="1689"/>
      <c r="AD162" s="1689"/>
      <c r="AE162" s="1689"/>
      <c r="AF162" s="1689"/>
      <c r="AG162" s="1689"/>
      <c r="AH162" s="1689"/>
      <c r="AI162" s="1689"/>
      <c r="AJ162" s="1689"/>
      <c r="AK162" s="1689"/>
      <c r="AL162" s="1689"/>
      <c r="AM162" s="1689"/>
      <c r="AN162" s="1689"/>
      <c r="AO162" s="1689"/>
      <c r="AP162" s="1689"/>
      <c r="AQ162" s="1689"/>
      <c r="AR162" s="1689"/>
      <c r="AS162" s="1689"/>
      <c r="AT162" s="1689"/>
      <c r="AU162" s="1689"/>
      <c r="AV162" s="1689"/>
      <c r="AW162" s="1689"/>
      <c r="AX162" s="1689"/>
      <c r="AY162" s="1689"/>
      <c r="AZ162" s="1689"/>
      <c r="BA162" s="1689"/>
      <c r="BB162" s="1689"/>
      <c r="BC162" s="1689"/>
      <c r="BD162" s="1689"/>
      <c r="BE162" s="1689"/>
      <c r="BF162" s="1689"/>
      <c r="BG162" s="1689"/>
      <c r="BH162" s="1689"/>
      <c r="BI162" s="1689"/>
      <c r="BJ162" s="1689"/>
      <c r="BK162" s="1689"/>
    </row>
    <row r="163" spans="2:63" s="91" customFormat="1" ht="12.75">
      <c r="B163" s="90"/>
      <c r="C163" s="1667"/>
      <c r="D163" s="1667"/>
      <c r="E163" s="1667"/>
      <c r="F163" s="1667"/>
      <c r="G163" s="1667"/>
      <c r="H163" s="1667"/>
      <c r="I163" s="1667"/>
      <c r="J163" s="1667"/>
      <c r="K163" s="1667"/>
      <c r="L163" s="1667"/>
      <c r="M163" s="1667"/>
      <c r="N163" s="1667"/>
      <c r="O163" s="107"/>
      <c r="P163" s="1689"/>
      <c r="Q163" s="1689"/>
      <c r="R163" s="1689"/>
      <c r="S163" s="1689"/>
      <c r="T163" s="1689"/>
      <c r="U163" s="1689"/>
      <c r="V163" s="1689"/>
      <c r="W163" s="1689"/>
      <c r="X163" s="1689"/>
      <c r="Y163" s="1689"/>
      <c r="Z163" s="1689"/>
      <c r="AA163" s="1689"/>
      <c r="AB163" s="1689"/>
      <c r="AC163" s="1689"/>
      <c r="AD163" s="1689"/>
      <c r="AE163" s="1689"/>
      <c r="AF163" s="1689"/>
      <c r="AG163" s="1689"/>
      <c r="AH163" s="1689"/>
      <c r="AI163" s="1689"/>
      <c r="AJ163" s="1689"/>
      <c r="AK163" s="1689"/>
      <c r="AL163" s="1689"/>
      <c r="AM163" s="1689"/>
      <c r="AN163" s="1689"/>
      <c r="AO163" s="1689"/>
      <c r="AP163" s="1689"/>
      <c r="AQ163" s="1689"/>
      <c r="AR163" s="1689"/>
      <c r="AS163" s="1689"/>
      <c r="AT163" s="1689"/>
      <c r="AU163" s="1689"/>
      <c r="AV163" s="1689"/>
      <c r="AW163" s="1689"/>
      <c r="AX163" s="1689"/>
      <c r="AY163" s="1689"/>
      <c r="AZ163" s="1689"/>
      <c r="BA163" s="1689"/>
      <c r="BB163" s="1689"/>
      <c r="BC163" s="1689"/>
      <c r="BD163" s="1689"/>
      <c r="BE163" s="1689"/>
      <c r="BF163" s="1689"/>
      <c r="BG163" s="1689"/>
      <c r="BH163" s="1689"/>
      <c r="BI163" s="1689"/>
      <c r="BJ163" s="1689"/>
      <c r="BK163" s="1689"/>
    </row>
    <row r="164" spans="2:63" s="91" customFormat="1" ht="15.75">
      <c r="B164" s="90"/>
      <c r="C164" s="1668"/>
      <c r="D164" s="1668"/>
      <c r="E164" s="1668"/>
      <c r="F164" s="1668"/>
      <c r="G164" s="1668"/>
      <c r="H164" s="1668"/>
      <c r="I164" s="1668"/>
      <c r="J164" s="1668"/>
      <c r="K164" s="1668"/>
      <c r="L164" s="1668"/>
      <c r="M164" s="1668"/>
      <c r="N164" s="1668"/>
      <c r="O164" s="115"/>
      <c r="P164" s="1689"/>
      <c r="Q164" s="1689"/>
      <c r="R164" s="1689"/>
      <c r="S164" s="1689"/>
      <c r="T164" s="1689"/>
      <c r="U164" s="1689"/>
      <c r="V164" s="1689"/>
      <c r="W164" s="1689"/>
      <c r="X164" s="1689"/>
      <c r="Y164" s="1689"/>
      <c r="Z164" s="1689"/>
      <c r="AA164" s="1689"/>
      <c r="AB164" s="1689"/>
      <c r="AC164" s="1689"/>
      <c r="AD164" s="1689"/>
      <c r="AE164" s="1689"/>
      <c r="AF164" s="1689"/>
      <c r="AG164" s="1689"/>
      <c r="AH164" s="1689"/>
      <c r="AI164" s="1689"/>
      <c r="AJ164" s="1689"/>
      <c r="AK164" s="1689"/>
      <c r="AL164" s="1689"/>
      <c r="AM164" s="1689"/>
      <c r="AN164" s="1689"/>
      <c r="AO164" s="1689"/>
      <c r="AP164" s="1689"/>
      <c r="AQ164" s="1689"/>
      <c r="AR164" s="1689"/>
      <c r="AS164" s="1689"/>
      <c r="AT164" s="1689"/>
      <c r="AU164" s="1689"/>
      <c r="AV164" s="1689"/>
      <c r="AW164" s="1689"/>
      <c r="AX164" s="1689"/>
      <c r="AY164" s="1689"/>
      <c r="AZ164" s="1689"/>
      <c r="BA164" s="1689"/>
      <c r="BB164" s="1689"/>
      <c r="BC164" s="1689"/>
      <c r="BD164" s="1689"/>
      <c r="BE164" s="1689"/>
      <c r="BF164" s="1689"/>
      <c r="BG164" s="1689"/>
      <c r="BH164" s="1689"/>
      <c r="BI164" s="1689"/>
      <c r="BJ164" s="1689"/>
      <c r="BK164" s="1689"/>
    </row>
    <row r="165" spans="2:63" s="91" customFormat="1" ht="12.75">
      <c r="B165" s="90"/>
      <c r="C165" s="1667"/>
      <c r="D165" s="1667"/>
      <c r="E165" s="1667"/>
      <c r="F165" s="1667"/>
      <c r="G165" s="1667"/>
      <c r="H165" s="1667"/>
      <c r="I165" s="1667"/>
      <c r="J165" s="1667"/>
      <c r="K165" s="1667"/>
      <c r="L165" s="1667"/>
      <c r="M165" s="1667"/>
      <c r="N165" s="1667"/>
      <c r="O165" s="107"/>
      <c r="P165" s="1689"/>
      <c r="Q165" s="1689"/>
      <c r="R165" s="1689"/>
      <c r="S165" s="1689"/>
      <c r="T165" s="1689"/>
      <c r="U165" s="1689"/>
      <c r="V165" s="1689"/>
      <c r="W165" s="1689"/>
      <c r="X165" s="1689"/>
      <c r="Y165" s="1689"/>
      <c r="Z165" s="1689"/>
      <c r="AA165" s="1689"/>
      <c r="AB165" s="1689"/>
      <c r="AC165" s="1689"/>
      <c r="AD165" s="1689"/>
      <c r="AE165" s="1689"/>
      <c r="AF165" s="1689"/>
      <c r="AG165" s="1689"/>
      <c r="AH165" s="1689"/>
      <c r="AI165" s="1689"/>
      <c r="AJ165" s="1689"/>
      <c r="AK165" s="1689"/>
      <c r="AL165" s="1689"/>
      <c r="AM165" s="1689"/>
      <c r="AN165" s="1689"/>
      <c r="AO165" s="1689"/>
      <c r="AP165" s="1689"/>
      <c r="AQ165" s="1689"/>
      <c r="AR165" s="1689"/>
      <c r="AS165" s="1689"/>
      <c r="AT165" s="1689"/>
      <c r="AU165" s="1689"/>
      <c r="AV165" s="1689"/>
      <c r="AW165" s="1689"/>
      <c r="AX165" s="1689"/>
      <c r="AY165" s="1689"/>
      <c r="AZ165" s="1689"/>
      <c r="BA165" s="1689"/>
      <c r="BB165" s="1689"/>
      <c r="BC165" s="1689"/>
      <c r="BD165" s="1689"/>
      <c r="BE165" s="1689"/>
      <c r="BF165" s="1689"/>
      <c r="BG165" s="1689"/>
      <c r="BH165" s="1689"/>
      <c r="BI165" s="1689"/>
      <c r="BJ165" s="1689"/>
      <c r="BK165" s="1689"/>
    </row>
    <row r="166" spans="2:63" s="91" customFormat="1" ht="12.75">
      <c r="B166" s="90"/>
      <c r="C166" s="1667"/>
      <c r="D166" s="1667"/>
      <c r="E166" s="1667"/>
      <c r="F166" s="1667"/>
      <c r="G166" s="1667"/>
      <c r="H166" s="1667"/>
      <c r="I166" s="1667"/>
      <c r="J166" s="1667"/>
      <c r="K166" s="1667"/>
      <c r="L166" s="1667"/>
      <c r="M166" s="1667"/>
      <c r="N166" s="1667"/>
      <c r="O166" s="107"/>
      <c r="P166" s="1689"/>
      <c r="Q166" s="1689"/>
      <c r="R166" s="1689"/>
      <c r="S166" s="1689"/>
      <c r="T166" s="1689"/>
      <c r="U166" s="1689"/>
      <c r="V166" s="1689"/>
      <c r="W166" s="1689"/>
      <c r="X166" s="1689"/>
      <c r="Y166" s="1689"/>
      <c r="Z166" s="1689"/>
      <c r="AA166" s="1689"/>
      <c r="AB166" s="1689"/>
      <c r="AC166" s="1689"/>
      <c r="AD166" s="1689"/>
      <c r="AE166" s="1689"/>
      <c r="AF166" s="1689"/>
      <c r="AG166" s="1689"/>
      <c r="AH166" s="1689"/>
      <c r="AI166" s="1689"/>
      <c r="AJ166" s="1689"/>
      <c r="AK166" s="1689"/>
      <c r="AL166" s="1689"/>
      <c r="AM166" s="1689"/>
      <c r="AN166" s="1689"/>
      <c r="AO166" s="1689"/>
      <c r="AP166" s="1689"/>
      <c r="AQ166" s="1689"/>
      <c r="AR166" s="1689"/>
      <c r="AS166" s="1689"/>
      <c r="AT166" s="1689"/>
      <c r="AU166" s="1689"/>
      <c r="AV166" s="1689"/>
      <c r="AW166" s="1689"/>
      <c r="AX166" s="1689"/>
      <c r="AY166" s="1689"/>
      <c r="AZ166" s="1689"/>
      <c r="BA166" s="1689"/>
      <c r="BB166" s="1689"/>
      <c r="BC166" s="1689"/>
      <c r="BD166" s="1689"/>
      <c r="BE166" s="1689"/>
      <c r="BF166" s="1689"/>
      <c r="BG166" s="1689"/>
      <c r="BH166" s="1689"/>
      <c r="BI166" s="1689"/>
      <c r="BJ166" s="1689"/>
      <c r="BK166" s="1689"/>
    </row>
    <row r="167" spans="2:63" s="91" customFormat="1" ht="12.75">
      <c r="B167" s="90"/>
      <c r="C167" s="1667"/>
      <c r="D167" s="1667"/>
      <c r="E167" s="1667"/>
      <c r="F167" s="1667"/>
      <c r="G167" s="1667"/>
      <c r="H167" s="1667"/>
      <c r="I167" s="1667"/>
      <c r="J167" s="1667"/>
      <c r="K167" s="1667"/>
      <c r="L167" s="1667"/>
      <c r="M167" s="1667"/>
      <c r="N167" s="1667"/>
      <c r="O167" s="107"/>
      <c r="P167" s="1689"/>
      <c r="Q167" s="1689"/>
      <c r="R167" s="1689"/>
      <c r="S167" s="1689"/>
      <c r="T167" s="1689"/>
      <c r="U167" s="1689"/>
      <c r="V167" s="1689"/>
      <c r="W167" s="1689"/>
      <c r="X167" s="1689"/>
      <c r="Y167" s="1689"/>
      <c r="Z167" s="1689"/>
      <c r="AA167" s="1689"/>
      <c r="AB167" s="1689"/>
      <c r="AC167" s="1689"/>
      <c r="AD167" s="1689"/>
      <c r="AE167" s="1689"/>
      <c r="AF167" s="1689"/>
      <c r="AG167" s="1689"/>
      <c r="AH167" s="1689"/>
      <c r="AI167" s="1689"/>
      <c r="AJ167" s="1689"/>
      <c r="AK167" s="1689"/>
      <c r="AL167" s="1689"/>
      <c r="AM167" s="1689"/>
      <c r="AN167" s="1689"/>
      <c r="AO167" s="1689"/>
      <c r="AP167" s="1689"/>
      <c r="AQ167" s="1689"/>
      <c r="AR167" s="1689"/>
      <c r="AS167" s="1689"/>
      <c r="AT167" s="1689"/>
      <c r="AU167" s="1689"/>
      <c r="AV167" s="1689"/>
      <c r="AW167" s="1689"/>
      <c r="AX167" s="1689"/>
      <c r="AY167" s="1689"/>
      <c r="AZ167" s="1689"/>
      <c r="BA167" s="1689"/>
      <c r="BB167" s="1689"/>
      <c r="BC167" s="1689"/>
      <c r="BD167" s="1689"/>
      <c r="BE167" s="1689"/>
      <c r="BF167" s="1689"/>
      <c r="BG167" s="1689"/>
      <c r="BH167" s="1689"/>
      <c r="BI167" s="1689"/>
      <c r="BJ167" s="1689"/>
      <c r="BK167" s="1689"/>
    </row>
    <row r="168" spans="2:63" s="91" customFormat="1" ht="12.75">
      <c r="B168" s="90"/>
      <c r="C168" s="1667"/>
      <c r="D168" s="1667"/>
      <c r="E168" s="1667"/>
      <c r="F168" s="1667"/>
      <c r="G168" s="1667"/>
      <c r="H168" s="1667"/>
      <c r="I168" s="1667"/>
      <c r="J168" s="1667"/>
      <c r="K168" s="1667"/>
      <c r="L168" s="1667"/>
      <c r="M168" s="1667"/>
      <c r="N168" s="1667"/>
      <c r="O168" s="107"/>
      <c r="P168" s="1689"/>
      <c r="Q168" s="1689"/>
      <c r="R168" s="1689"/>
      <c r="S168" s="1689"/>
      <c r="T168" s="1689"/>
      <c r="U168" s="1689"/>
      <c r="V168" s="1689"/>
      <c r="W168" s="1689"/>
      <c r="X168" s="1689"/>
      <c r="Y168" s="1689"/>
      <c r="Z168" s="1689"/>
      <c r="AA168" s="1689"/>
      <c r="AB168" s="1689"/>
      <c r="AC168" s="1689"/>
      <c r="AD168" s="1689"/>
      <c r="AE168" s="1689"/>
      <c r="AF168" s="1689"/>
      <c r="AG168" s="1689"/>
      <c r="AH168" s="1689"/>
      <c r="AI168" s="1689"/>
      <c r="AJ168" s="1689"/>
      <c r="AK168" s="1689"/>
      <c r="AL168" s="1689"/>
      <c r="AM168" s="1689"/>
      <c r="AN168" s="1689"/>
      <c r="AO168" s="1689"/>
      <c r="AP168" s="1689"/>
      <c r="AQ168" s="1689"/>
      <c r="AR168" s="1689"/>
      <c r="AS168" s="1689"/>
      <c r="AT168" s="1689"/>
      <c r="AU168" s="1689"/>
      <c r="AV168" s="1689"/>
      <c r="AW168" s="1689"/>
      <c r="AX168" s="1689"/>
      <c r="AY168" s="1689"/>
      <c r="AZ168" s="1689"/>
      <c r="BA168" s="1689"/>
      <c r="BB168" s="1689"/>
      <c r="BC168" s="1689"/>
      <c r="BD168" s="1689"/>
      <c r="BE168" s="1689"/>
      <c r="BF168" s="1689"/>
      <c r="BG168" s="1689"/>
      <c r="BH168" s="1689"/>
      <c r="BI168" s="1689"/>
      <c r="BJ168" s="1689"/>
      <c r="BK168" s="1689"/>
    </row>
    <row r="169" spans="2:63" s="91" customFormat="1" ht="12.75">
      <c r="B169" s="90"/>
      <c r="C169" s="1667"/>
      <c r="D169" s="1667"/>
      <c r="E169" s="1667"/>
      <c r="F169" s="1667"/>
      <c r="G169" s="1667"/>
      <c r="H169" s="1667"/>
      <c r="I169" s="1667"/>
      <c r="J169" s="1667"/>
      <c r="K169" s="1667"/>
      <c r="L169" s="1667"/>
      <c r="M169" s="1667"/>
      <c r="N169" s="1667"/>
      <c r="O169" s="107"/>
      <c r="P169" s="1689"/>
      <c r="Q169" s="1689"/>
      <c r="R169" s="1689"/>
      <c r="S169" s="1689"/>
      <c r="T169" s="1689"/>
      <c r="U169" s="1689"/>
      <c r="V169" s="1689"/>
      <c r="W169" s="1689"/>
      <c r="X169" s="1689"/>
      <c r="Y169" s="1689"/>
      <c r="Z169" s="1689"/>
      <c r="AA169" s="1689"/>
      <c r="AB169" s="1689"/>
      <c r="AC169" s="1689"/>
      <c r="AD169" s="1689"/>
      <c r="AE169" s="1689"/>
      <c r="AF169" s="1689"/>
      <c r="AG169" s="1689"/>
      <c r="AH169" s="1689"/>
      <c r="AI169" s="1689"/>
      <c r="AJ169" s="1689"/>
      <c r="AK169" s="1689"/>
      <c r="AL169" s="1689"/>
      <c r="AM169" s="1689"/>
      <c r="AN169" s="1689"/>
      <c r="AO169" s="1689"/>
      <c r="AP169" s="1689"/>
      <c r="AQ169" s="1689"/>
      <c r="AR169" s="1689"/>
      <c r="AS169" s="1689"/>
      <c r="AT169" s="1689"/>
      <c r="AU169" s="1689"/>
      <c r="AV169" s="1689"/>
      <c r="AW169" s="1689"/>
      <c r="AX169" s="1689"/>
      <c r="AY169" s="1689"/>
      <c r="AZ169" s="1689"/>
      <c r="BA169" s="1689"/>
      <c r="BB169" s="1689"/>
      <c r="BC169" s="1689"/>
      <c r="BD169" s="1689"/>
      <c r="BE169" s="1689"/>
      <c r="BF169" s="1689"/>
      <c r="BG169" s="1689"/>
      <c r="BH169" s="1689"/>
      <c r="BI169" s="1689"/>
      <c r="BJ169" s="1689"/>
      <c r="BK169" s="1689"/>
    </row>
    <row r="170" spans="2:63" s="91" customFormat="1" ht="12.75">
      <c r="B170" s="90"/>
      <c r="C170" s="1667"/>
      <c r="D170" s="1667"/>
      <c r="E170" s="1667"/>
      <c r="F170" s="1667"/>
      <c r="G170" s="1667"/>
      <c r="H170" s="1667"/>
      <c r="I170" s="1667"/>
      <c r="J170" s="1667"/>
      <c r="K170" s="1667"/>
      <c r="L170" s="1667"/>
      <c r="M170" s="1667"/>
      <c r="N170" s="1667"/>
      <c r="O170" s="107"/>
      <c r="P170" s="1689"/>
      <c r="Q170" s="1689"/>
      <c r="R170" s="1689"/>
      <c r="S170" s="1689"/>
      <c r="T170" s="1689"/>
      <c r="U170" s="1689"/>
      <c r="V170" s="1689"/>
      <c r="W170" s="1689"/>
      <c r="X170" s="1689"/>
      <c r="Y170" s="1689"/>
      <c r="Z170" s="1689"/>
      <c r="AA170" s="1689"/>
      <c r="AB170" s="1689"/>
      <c r="AC170" s="1689"/>
      <c r="AD170" s="1689"/>
      <c r="AE170" s="1689"/>
      <c r="AF170" s="1689"/>
      <c r="AG170" s="1689"/>
      <c r="AH170" s="1689"/>
      <c r="AI170" s="1689"/>
      <c r="AJ170" s="1689"/>
      <c r="AK170" s="1689"/>
      <c r="AL170" s="1689"/>
      <c r="AM170" s="1689"/>
      <c r="AN170" s="1689"/>
      <c r="AO170" s="1689"/>
      <c r="AP170" s="1689"/>
      <c r="AQ170" s="1689"/>
      <c r="AR170" s="1689"/>
      <c r="AS170" s="1689"/>
      <c r="AT170" s="1689"/>
      <c r="AU170" s="1689"/>
      <c r="AV170" s="1689"/>
      <c r="AW170" s="1689"/>
      <c r="AX170" s="1689"/>
      <c r="AY170" s="1689"/>
      <c r="AZ170" s="1689"/>
      <c r="BA170" s="1689"/>
      <c r="BB170" s="1689"/>
      <c r="BC170" s="1689"/>
      <c r="BD170" s="1689"/>
      <c r="BE170" s="1689"/>
      <c r="BF170" s="1689"/>
      <c r="BG170" s="1689"/>
      <c r="BH170" s="1689"/>
      <c r="BI170" s="1689"/>
      <c r="BJ170" s="1689"/>
      <c r="BK170" s="1689"/>
    </row>
    <row r="171" spans="2:63" s="91" customFormat="1" ht="12.75">
      <c r="B171" s="90"/>
      <c r="C171" s="1667"/>
      <c r="D171" s="1667"/>
      <c r="E171" s="1667"/>
      <c r="F171" s="1667"/>
      <c r="G171" s="1667"/>
      <c r="H171" s="1667"/>
      <c r="I171" s="1667"/>
      <c r="J171" s="1667"/>
      <c r="K171" s="1667"/>
      <c r="L171" s="1667"/>
      <c r="M171" s="1667"/>
      <c r="N171" s="1667"/>
      <c r="O171" s="107"/>
      <c r="P171" s="1689"/>
      <c r="Q171" s="1689"/>
      <c r="R171" s="1689"/>
      <c r="S171" s="1689"/>
      <c r="T171" s="1689"/>
      <c r="U171" s="1689"/>
      <c r="V171" s="1689"/>
      <c r="W171" s="1689"/>
      <c r="X171" s="1689"/>
      <c r="Y171" s="1689"/>
      <c r="Z171" s="1689"/>
      <c r="AA171" s="1689"/>
      <c r="AB171" s="1689"/>
      <c r="AC171" s="1689"/>
      <c r="AD171" s="1689"/>
      <c r="AE171" s="1689"/>
      <c r="AF171" s="1689"/>
      <c r="AG171" s="1689"/>
      <c r="AH171" s="1689"/>
      <c r="AI171" s="1689"/>
      <c r="AJ171" s="1689"/>
      <c r="AK171" s="1689"/>
      <c r="AL171" s="1689"/>
      <c r="AM171" s="1689"/>
      <c r="AN171" s="1689"/>
      <c r="AO171" s="1689"/>
      <c r="AP171" s="1689"/>
      <c r="AQ171" s="1689"/>
      <c r="AR171" s="1689"/>
      <c r="AS171" s="1689"/>
      <c r="AT171" s="1689"/>
      <c r="AU171" s="1689"/>
      <c r="AV171" s="1689"/>
      <c r="AW171" s="1689"/>
      <c r="AX171" s="1689"/>
      <c r="AY171" s="1689"/>
      <c r="AZ171" s="1689"/>
      <c r="BA171" s="1689"/>
      <c r="BB171" s="1689"/>
      <c r="BC171" s="1689"/>
      <c r="BD171" s="1689"/>
      <c r="BE171" s="1689"/>
      <c r="BF171" s="1689"/>
      <c r="BG171" s="1689"/>
      <c r="BH171" s="1689"/>
      <c r="BI171" s="1689"/>
      <c r="BJ171" s="1689"/>
      <c r="BK171" s="1689"/>
    </row>
    <row r="172" spans="2:63" s="91" customFormat="1" ht="12.75">
      <c r="B172" s="90"/>
      <c r="C172" s="1667"/>
      <c r="D172" s="1667"/>
      <c r="E172" s="1667"/>
      <c r="F172" s="1667"/>
      <c r="G172" s="1667"/>
      <c r="H172" s="1667"/>
      <c r="I172" s="1667"/>
      <c r="J172" s="1667"/>
      <c r="K172" s="1667"/>
      <c r="L172" s="1667"/>
      <c r="M172" s="1667"/>
      <c r="N172" s="1667"/>
      <c r="O172" s="107"/>
      <c r="P172" s="1689"/>
      <c r="Q172" s="1689"/>
      <c r="R172" s="1689"/>
      <c r="S172" s="1689"/>
      <c r="T172" s="1689"/>
      <c r="U172" s="1689"/>
      <c r="V172" s="1689"/>
      <c r="W172" s="1689"/>
      <c r="X172" s="1689"/>
      <c r="Y172" s="1689"/>
      <c r="Z172" s="1689"/>
      <c r="AA172" s="1689"/>
      <c r="AB172" s="1689"/>
      <c r="AC172" s="1689"/>
      <c r="AD172" s="1689"/>
      <c r="AE172" s="1689"/>
      <c r="AF172" s="1689"/>
      <c r="AG172" s="1689"/>
      <c r="AH172" s="1689"/>
      <c r="AI172" s="1689"/>
      <c r="AJ172" s="1689"/>
      <c r="AK172" s="1689"/>
      <c r="AL172" s="1689"/>
      <c r="AM172" s="1689"/>
      <c r="AN172" s="1689"/>
      <c r="AO172" s="1689"/>
      <c r="AP172" s="1689"/>
      <c r="AQ172" s="1689"/>
      <c r="AR172" s="1689"/>
      <c r="AS172" s="1689"/>
      <c r="AT172" s="1689"/>
      <c r="AU172" s="1689"/>
      <c r="AV172" s="1689"/>
      <c r="AW172" s="1689"/>
      <c r="AX172" s="1689"/>
      <c r="AY172" s="1689"/>
      <c r="AZ172" s="1689"/>
      <c r="BA172" s="1689"/>
      <c r="BB172" s="1689"/>
      <c r="BC172" s="1689"/>
      <c r="BD172" s="1689"/>
      <c r="BE172" s="1689"/>
      <c r="BF172" s="1689"/>
      <c r="BG172" s="1689"/>
      <c r="BH172" s="1689"/>
      <c r="BI172" s="1689"/>
      <c r="BJ172" s="1689"/>
      <c r="BK172" s="1689"/>
    </row>
    <row r="173" spans="2:63" s="91" customFormat="1" ht="15.75">
      <c r="B173" s="90"/>
      <c r="C173" s="1668"/>
      <c r="D173" s="1668"/>
      <c r="E173" s="1668"/>
      <c r="F173" s="1668"/>
      <c r="G173" s="1668"/>
      <c r="H173" s="1668"/>
      <c r="I173" s="1668"/>
      <c r="J173" s="1668"/>
      <c r="K173" s="1668"/>
      <c r="L173" s="1668"/>
      <c r="M173" s="1668"/>
      <c r="N173" s="1668"/>
      <c r="O173" s="115"/>
      <c r="P173" s="1689"/>
      <c r="Q173" s="1689"/>
      <c r="R173" s="1689"/>
      <c r="S173" s="1689"/>
      <c r="T173" s="1689"/>
      <c r="U173" s="1689"/>
      <c r="V173" s="1689"/>
      <c r="W173" s="1689"/>
      <c r="X173" s="1689"/>
      <c r="Y173" s="1689"/>
      <c r="Z173" s="1689"/>
      <c r="AA173" s="1689"/>
      <c r="AB173" s="1689"/>
      <c r="AC173" s="1689"/>
      <c r="AD173" s="1689"/>
      <c r="AE173" s="1689"/>
      <c r="AF173" s="1689"/>
      <c r="AG173" s="1689"/>
      <c r="AH173" s="1689"/>
      <c r="AI173" s="1689"/>
      <c r="AJ173" s="1689"/>
      <c r="AK173" s="1689"/>
      <c r="AL173" s="1689"/>
      <c r="AM173" s="1689"/>
      <c r="AN173" s="1689"/>
      <c r="AO173" s="1689"/>
      <c r="AP173" s="1689"/>
      <c r="AQ173" s="1689"/>
      <c r="AR173" s="1689"/>
      <c r="AS173" s="1689"/>
      <c r="AT173" s="1689"/>
      <c r="AU173" s="1689"/>
      <c r="AV173" s="1689"/>
      <c r="AW173" s="1689"/>
      <c r="AX173" s="1689"/>
      <c r="AY173" s="1689"/>
      <c r="AZ173" s="1689"/>
      <c r="BA173" s="1689"/>
      <c r="BB173" s="1689"/>
      <c r="BC173" s="1689"/>
      <c r="BD173" s="1689"/>
      <c r="BE173" s="1689"/>
      <c r="BF173" s="1689"/>
      <c r="BG173" s="1689"/>
      <c r="BH173" s="1689"/>
      <c r="BI173" s="1689"/>
      <c r="BJ173" s="1689"/>
      <c r="BK173" s="1689"/>
    </row>
    <row r="174" spans="2:63" s="91" customFormat="1" ht="15.75">
      <c r="B174" s="90"/>
      <c r="C174" s="115"/>
      <c r="D174" s="1668"/>
      <c r="E174" s="1668"/>
      <c r="F174" s="1668"/>
      <c r="G174" s="1668"/>
      <c r="H174" s="1668"/>
      <c r="I174" s="1668"/>
      <c r="J174" s="1668"/>
      <c r="K174" s="1668"/>
      <c r="L174" s="1668"/>
      <c r="M174" s="1668"/>
      <c r="N174" s="1668"/>
      <c r="O174" s="1668"/>
      <c r="P174" s="1668"/>
      <c r="Q174" s="1668"/>
      <c r="R174" s="1668"/>
      <c r="S174" s="1668"/>
      <c r="T174" s="1668"/>
      <c r="U174" s="1668"/>
      <c r="V174" s="1668"/>
      <c r="W174" s="1668"/>
      <c r="X174" s="1668"/>
      <c r="Y174" s="1668"/>
      <c r="Z174" s="1668"/>
      <c r="AA174" s="1668"/>
      <c r="AB174" s="1668"/>
      <c r="AC174" s="1668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  <c r="BJ174" s="90"/>
      <c r="BK174" s="90"/>
    </row>
    <row r="175" spans="7:55" s="91" customFormat="1" ht="18">
      <c r="G175" s="1686"/>
      <c r="H175" s="1686"/>
      <c r="I175" s="1686"/>
      <c r="J175" s="1686"/>
      <c r="K175" s="1686"/>
      <c r="L175" s="1686"/>
      <c r="M175" s="1686"/>
      <c r="N175" s="1686"/>
      <c r="O175" s="1686"/>
      <c r="P175" s="1686"/>
      <c r="Q175" s="1686"/>
      <c r="R175" s="1686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1686"/>
      <c r="AE175" s="1686"/>
      <c r="AF175" s="1686"/>
      <c r="AG175" s="1686"/>
      <c r="AH175" s="1686"/>
      <c r="AI175" s="1686"/>
      <c r="AJ175" s="1686"/>
      <c r="AK175" s="1686"/>
      <c r="AL175" s="1686"/>
      <c r="AM175" s="1686"/>
      <c r="AN175" s="1686"/>
      <c r="AO175" s="1686"/>
      <c r="AP175" s="1686"/>
      <c r="AQ175" s="1686"/>
      <c r="AR175" s="1686"/>
      <c r="AS175" s="1686"/>
      <c r="AT175" s="1686"/>
      <c r="AU175" s="1686"/>
      <c r="AV175" s="1686"/>
      <c r="AW175" s="1686"/>
      <c r="AX175" s="1686"/>
      <c r="AY175" s="1686"/>
      <c r="AZ175" s="1686"/>
      <c r="BA175" s="1686"/>
      <c r="BB175" s="1686"/>
      <c r="BC175" s="1686"/>
    </row>
    <row r="176" spans="2:61" s="91" customFormat="1" ht="18">
      <c r="B176" s="1654"/>
      <c r="C176" s="1687"/>
      <c r="D176" s="1687"/>
      <c r="E176" s="1687"/>
      <c r="F176" s="1687"/>
      <c r="G176" s="1687"/>
      <c r="H176" s="1687"/>
      <c r="I176" s="1687"/>
      <c r="J176" s="1687"/>
      <c r="K176" s="1687"/>
      <c r="L176" s="1687"/>
      <c r="M176" s="1687"/>
      <c r="N176" s="109"/>
      <c r="O176" s="109"/>
      <c r="P176" s="109"/>
      <c r="Q176" s="1706"/>
      <c r="R176" s="1706"/>
      <c r="S176" s="1706"/>
      <c r="T176" s="1706"/>
      <c r="U176" s="1706"/>
      <c r="V176" s="1706"/>
      <c r="W176" s="1706"/>
      <c r="X176" s="1706"/>
      <c r="Y176" s="1706"/>
      <c r="Z176" s="1706"/>
      <c r="AA176" s="1706"/>
      <c r="AB176" s="1706"/>
      <c r="AC176" s="1706"/>
      <c r="AD176" s="1706"/>
      <c r="AE176" s="1706"/>
      <c r="AF176" s="1706"/>
      <c r="AG176" s="1706"/>
      <c r="AH176" s="1706"/>
      <c r="AI176" s="1706"/>
      <c r="AJ176" s="1706"/>
      <c r="AK176" s="1706"/>
      <c r="AL176" s="1706"/>
      <c r="AM176" s="1706"/>
      <c r="AN176" s="1706"/>
      <c r="AO176" s="1706"/>
      <c r="AP176" s="1706"/>
      <c r="AQ176" s="1706"/>
      <c r="AR176" s="1706"/>
      <c r="AS176" s="1706"/>
      <c r="AT176" s="1706"/>
      <c r="AU176" s="1706"/>
      <c r="AV176" s="1706"/>
      <c r="AW176" s="1706"/>
      <c r="AX176" s="1706"/>
      <c r="AY176" s="1706"/>
      <c r="AZ176" s="1706"/>
      <c r="BA176" s="1706"/>
      <c r="BB176" s="1706"/>
      <c r="BC176" s="1706"/>
      <c r="BD176" s="1706"/>
      <c r="BE176" s="1706"/>
      <c r="BF176" s="1706"/>
      <c r="BG176" s="1706"/>
      <c r="BH176" s="96"/>
      <c r="BI176" s="96"/>
    </row>
    <row r="177" spans="2:61" s="91" customFormat="1" ht="15.75">
      <c r="B177" s="1705"/>
      <c r="C177" s="1705"/>
      <c r="D177" s="1705"/>
      <c r="E177" s="1705"/>
      <c r="F177" s="1705"/>
      <c r="G177" s="1705"/>
      <c r="H177" s="1705"/>
      <c r="I177" s="1705"/>
      <c r="J177" s="1705"/>
      <c r="K177" s="1705"/>
      <c r="L177" s="1705"/>
      <c r="M177" s="1705"/>
      <c r="N177" s="96"/>
      <c r="O177" s="96"/>
      <c r="P177" s="96"/>
      <c r="Q177" s="1707"/>
      <c r="R177" s="1707"/>
      <c r="S177" s="1707"/>
      <c r="T177" s="1707"/>
      <c r="U177" s="1707"/>
      <c r="V177" s="1707"/>
      <c r="W177" s="1707"/>
      <c r="X177" s="1707"/>
      <c r="Y177" s="1707"/>
      <c r="Z177" s="1707"/>
      <c r="AA177" s="1707"/>
      <c r="AB177" s="1707"/>
      <c r="AC177" s="1707"/>
      <c r="AD177" s="1707"/>
      <c r="AE177" s="1707"/>
      <c r="AF177" s="1707"/>
      <c r="AG177" s="1707"/>
      <c r="AH177" s="1707"/>
      <c r="AI177" s="1707"/>
      <c r="AJ177" s="1707"/>
      <c r="AK177" s="1707"/>
      <c r="AL177" s="1707"/>
      <c r="AM177" s="1707"/>
      <c r="AN177" s="1707"/>
      <c r="AO177" s="1707"/>
      <c r="AP177" s="1707"/>
      <c r="AQ177" s="1707"/>
      <c r="AR177" s="1707"/>
      <c r="AS177" s="1707"/>
      <c r="AT177" s="1707"/>
      <c r="AU177" s="1707"/>
      <c r="AV177" s="1707"/>
      <c r="AW177" s="1707"/>
      <c r="AX177" s="1707"/>
      <c r="AY177" s="1707"/>
      <c r="AZ177" s="1707"/>
      <c r="BA177" s="1707"/>
      <c r="BB177" s="1707"/>
      <c r="BC177" s="1707"/>
      <c r="BD177" s="1707"/>
      <c r="BE177" s="1707"/>
      <c r="BF177" s="1707"/>
      <c r="BG177" s="1707"/>
      <c r="BH177" s="96"/>
      <c r="BI177" s="96"/>
    </row>
    <row r="178" spans="2:61" s="91" customFormat="1" ht="15.75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96"/>
      <c r="O178" s="96"/>
      <c r="P178" s="96"/>
      <c r="Q178" s="1702"/>
      <c r="R178" s="1702"/>
      <c r="S178" s="1702"/>
      <c r="T178" s="1702"/>
      <c r="U178" s="1702"/>
      <c r="V178" s="1702"/>
      <c r="W178" s="1702"/>
      <c r="X178" s="1702"/>
      <c r="Y178" s="1702"/>
      <c r="Z178" s="1702"/>
      <c r="AA178" s="1702"/>
      <c r="AB178" s="1702"/>
      <c r="AC178" s="1702"/>
      <c r="AD178" s="1702"/>
      <c r="AE178" s="1702"/>
      <c r="AF178" s="1702"/>
      <c r="AG178" s="1702"/>
      <c r="AH178" s="1702"/>
      <c r="AI178" s="1702"/>
      <c r="AJ178" s="1702"/>
      <c r="AK178" s="1702"/>
      <c r="AL178" s="1702"/>
      <c r="AM178" s="1702"/>
      <c r="AN178" s="1702"/>
      <c r="AO178" s="1702"/>
      <c r="AP178" s="1702"/>
      <c r="AQ178" s="1702"/>
      <c r="AR178" s="1702"/>
      <c r="AS178" s="1702"/>
      <c r="AT178" s="1702"/>
      <c r="AU178" s="1702"/>
      <c r="AV178" s="1702"/>
      <c r="AW178" s="1702"/>
      <c r="AX178" s="1702"/>
      <c r="AY178" s="1702"/>
      <c r="AZ178" s="1702"/>
      <c r="BA178" s="1702"/>
      <c r="BB178" s="1702"/>
      <c r="BC178" s="1702"/>
      <c r="BD178" s="1702"/>
      <c r="BE178" s="1702"/>
      <c r="BF178" s="1702"/>
      <c r="BG178" s="1702"/>
      <c r="BH178" s="96"/>
      <c r="BI178" s="96"/>
    </row>
    <row r="179" spans="2:61" s="91" customFormat="1" ht="15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6"/>
      <c r="O179" s="96"/>
      <c r="P179" s="96"/>
      <c r="Q179" s="1702"/>
      <c r="R179" s="1702"/>
      <c r="S179" s="1702"/>
      <c r="T179" s="1702"/>
      <c r="U179" s="1702"/>
      <c r="V179" s="1702"/>
      <c r="W179" s="1702"/>
      <c r="X179" s="1702"/>
      <c r="Y179" s="1702"/>
      <c r="Z179" s="1702"/>
      <c r="AA179" s="1702"/>
      <c r="AB179" s="1702"/>
      <c r="AC179" s="1702"/>
      <c r="AD179" s="1702"/>
      <c r="AE179" s="1702"/>
      <c r="AF179" s="1702"/>
      <c r="AG179" s="1702"/>
      <c r="AH179" s="1702"/>
      <c r="AI179" s="1702"/>
      <c r="AJ179" s="1702"/>
      <c r="AK179" s="1702"/>
      <c r="AL179" s="1702"/>
      <c r="AM179" s="1702"/>
      <c r="AN179" s="1702"/>
      <c r="AO179" s="1702"/>
      <c r="AP179" s="1702"/>
      <c r="AQ179" s="1702"/>
      <c r="AR179" s="1702"/>
      <c r="AS179" s="1702"/>
      <c r="AT179" s="1702"/>
      <c r="AU179" s="1702"/>
      <c r="AV179" s="1702"/>
      <c r="AW179" s="1702"/>
      <c r="AX179" s="1702"/>
      <c r="AY179" s="1702"/>
      <c r="AZ179" s="1702"/>
      <c r="BA179" s="1702"/>
      <c r="BB179" s="1702"/>
      <c r="BC179" s="1702"/>
      <c r="BD179" s="1702"/>
      <c r="BE179" s="1702"/>
      <c r="BF179" s="1702"/>
      <c r="BG179" s="1702"/>
      <c r="BH179" s="96"/>
      <c r="BI179" s="96"/>
    </row>
    <row r="180" spans="2:61" s="91" customFormat="1" ht="15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6"/>
      <c r="O180" s="96"/>
      <c r="P180" s="96"/>
      <c r="Q180" s="1703"/>
      <c r="R180" s="1703"/>
      <c r="S180" s="1703"/>
      <c r="T180" s="1703"/>
      <c r="U180" s="1703"/>
      <c r="V180" s="1703"/>
      <c r="W180" s="1703"/>
      <c r="X180" s="1703"/>
      <c r="Y180" s="1703"/>
      <c r="Z180" s="1703"/>
      <c r="AA180" s="1703"/>
      <c r="AB180" s="1703"/>
      <c r="AC180" s="1703"/>
      <c r="AD180" s="1703"/>
      <c r="AE180" s="1703"/>
      <c r="AF180" s="1703"/>
      <c r="AG180" s="1703"/>
      <c r="AH180" s="1703"/>
      <c r="AI180" s="1703"/>
      <c r="AJ180" s="1703"/>
      <c r="AK180" s="1703"/>
      <c r="AL180" s="1703"/>
      <c r="AM180" s="1703"/>
      <c r="AN180" s="1703"/>
      <c r="AO180" s="1703"/>
      <c r="AP180" s="1703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6"/>
      <c r="BI180" s="96"/>
    </row>
    <row r="181" spans="2:64" s="91" customFormat="1" ht="14.25">
      <c r="B181" s="98"/>
      <c r="C181" s="98"/>
      <c r="D181" s="98"/>
      <c r="E181" s="98"/>
      <c r="F181" s="98"/>
      <c r="G181" s="98"/>
      <c r="H181" s="98"/>
      <c r="I181" s="98"/>
      <c r="J181" s="98"/>
      <c r="K181" s="1704"/>
      <c r="L181" s="1701"/>
      <c r="M181" s="1701"/>
      <c r="N181" s="1701"/>
      <c r="O181" s="1701"/>
      <c r="P181" s="1701"/>
      <c r="Q181" s="1701"/>
      <c r="R181" s="1701"/>
      <c r="S181" s="1701"/>
      <c r="T181" s="1701"/>
      <c r="U181" s="103"/>
      <c r="V181" s="1701"/>
      <c r="W181" s="1701"/>
      <c r="X181" s="1701"/>
      <c r="Y181" s="103"/>
      <c r="Z181" s="1701"/>
      <c r="AA181" s="1701"/>
      <c r="AB181" s="1701"/>
      <c r="AC181" s="1701"/>
      <c r="AD181" s="1701"/>
      <c r="AE181" s="1701"/>
      <c r="AF181" s="1701"/>
      <c r="AG181" s="1701"/>
      <c r="AH181" s="104"/>
      <c r="AI181" s="1701"/>
      <c r="AJ181" s="1701"/>
      <c r="AK181" s="1701"/>
      <c r="AL181" s="104"/>
      <c r="AM181" s="1701"/>
      <c r="AN181" s="1701"/>
      <c r="AO181" s="1701"/>
      <c r="AP181" s="104"/>
      <c r="AQ181" s="1701"/>
      <c r="AR181" s="1701"/>
      <c r="AS181" s="1701"/>
      <c r="AT181" s="1701"/>
      <c r="AU181" s="104"/>
      <c r="AV181" s="1701"/>
      <c r="AW181" s="1701"/>
      <c r="AX181" s="1701"/>
      <c r="AY181" s="104"/>
      <c r="AZ181" s="1701"/>
      <c r="BA181" s="1701"/>
      <c r="BB181" s="1701"/>
      <c r="BC181" s="104"/>
      <c r="BD181" s="1701"/>
      <c r="BE181" s="1701"/>
      <c r="BF181" s="1701"/>
      <c r="BG181" s="1701"/>
      <c r="BH181" s="104"/>
      <c r="BI181" s="1701"/>
      <c r="BJ181" s="1701"/>
      <c r="BK181" s="1701"/>
      <c r="BL181" s="1701"/>
    </row>
    <row r="182" spans="2:64" s="91" customFormat="1" ht="14.25">
      <c r="B182" s="98"/>
      <c r="C182" s="98"/>
      <c r="D182" s="98"/>
      <c r="E182" s="98"/>
      <c r="F182" s="98"/>
      <c r="G182" s="98"/>
      <c r="H182" s="98"/>
      <c r="I182" s="98"/>
      <c r="J182" s="98"/>
      <c r="K182" s="17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5"/>
      <c r="BL182" s="104"/>
    </row>
    <row r="183" spans="2:64" s="91" customFormat="1" ht="14.25">
      <c r="B183" s="98"/>
      <c r="C183" s="98"/>
      <c r="D183" s="98"/>
      <c r="E183" s="98"/>
      <c r="F183" s="98"/>
      <c r="G183" s="98"/>
      <c r="H183" s="98"/>
      <c r="I183" s="98"/>
      <c r="J183" s="98"/>
      <c r="K183" s="1704"/>
      <c r="L183" s="104"/>
      <c r="M183" s="104"/>
      <c r="N183" s="104"/>
      <c r="O183" s="104"/>
      <c r="P183" s="103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  <c r="BH183" s="104"/>
      <c r="BI183" s="104"/>
      <c r="BJ183" s="104"/>
      <c r="BK183" s="105"/>
      <c r="BL183" s="104"/>
    </row>
    <row r="184" spans="2:64" s="91" customFormat="1" ht="14.25">
      <c r="B184" s="98"/>
      <c r="C184" s="98"/>
      <c r="D184" s="98"/>
      <c r="E184" s="98"/>
      <c r="F184" s="98"/>
      <c r="G184" s="98"/>
      <c r="H184" s="98"/>
      <c r="I184" s="98"/>
      <c r="J184" s="98"/>
      <c r="K184" s="103"/>
      <c r="L184" s="104"/>
      <c r="M184" s="104"/>
      <c r="N184" s="104"/>
      <c r="O184" s="104"/>
      <c r="P184" s="103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  <c r="BH184" s="104"/>
      <c r="BI184" s="104"/>
      <c r="BJ184" s="104"/>
      <c r="BK184" s="105"/>
      <c r="BL184" s="105"/>
    </row>
    <row r="185" spans="2:64" s="91" customFormat="1" ht="14.25">
      <c r="B185" s="98"/>
      <c r="C185" s="98"/>
      <c r="D185" s="98"/>
      <c r="E185" s="98"/>
      <c r="F185" s="98"/>
      <c r="G185" s="98"/>
      <c r="H185" s="98"/>
      <c r="I185" s="98"/>
      <c r="J185" s="98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667"/>
      <c r="V185" s="1667"/>
      <c r="W185" s="1667"/>
      <c r="X185" s="1667"/>
      <c r="Y185" s="1667"/>
      <c r="Z185" s="1667"/>
      <c r="AA185" s="1667"/>
      <c r="AB185" s="1667"/>
      <c r="AC185" s="1667"/>
      <c r="AD185" s="1667"/>
      <c r="AE185" s="1667"/>
      <c r="AF185" s="1667"/>
      <c r="AG185" s="1667"/>
      <c r="AH185" s="1667"/>
      <c r="AI185" s="1667"/>
      <c r="AJ185" s="1667"/>
      <c r="AK185" s="1667"/>
      <c r="AL185" s="1667"/>
      <c r="AM185" s="1667"/>
      <c r="AN185" s="1667"/>
      <c r="AO185" s="1667"/>
      <c r="AP185" s="1667"/>
      <c r="AQ185" s="1667"/>
      <c r="AR185" s="1667"/>
      <c r="AS185" s="1667"/>
      <c r="AT185" s="1667"/>
      <c r="AU185" s="1667"/>
      <c r="AV185" s="1667"/>
      <c r="AW185" s="1667"/>
      <c r="AX185" s="1667"/>
      <c r="AY185" s="1667"/>
      <c r="AZ185" s="1667"/>
      <c r="BA185" s="1667"/>
      <c r="BB185" s="1667"/>
      <c r="BC185" s="1667"/>
      <c r="BD185" s="1667"/>
      <c r="BE185" s="1667"/>
      <c r="BF185" s="1667"/>
      <c r="BG185" s="1667"/>
      <c r="BH185" s="1667"/>
      <c r="BI185" s="1667"/>
      <c r="BJ185" s="1667"/>
      <c r="BK185" s="1667"/>
      <c r="BL185" s="94"/>
    </row>
    <row r="186" spans="2:49" s="91" customFormat="1" ht="15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</row>
    <row r="187" spans="2:63" s="91" customFormat="1" ht="36.75" customHeight="1">
      <c r="B187" s="1717"/>
      <c r="C187" s="1699"/>
      <c r="D187" s="1699"/>
      <c r="E187" s="1699"/>
      <c r="F187" s="1699"/>
      <c r="G187" s="1699"/>
      <c r="H187" s="1699"/>
      <c r="I187" s="1699"/>
      <c r="J187" s="1699"/>
      <c r="K187" s="1699"/>
      <c r="L187" s="1699"/>
      <c r="M187" s="1699"/>
      <c r="N187" s="1699"/>
      <c r="O187" s="111"/>
      <c r="P187" s="1700"/>
      <c r="Q187" s="1700"/>
      <c r="R187" s="1700"/>
      <c r="S187" s="1700"/>
      <c r="T187" s="1700"/>
      <c r="U187" s="1700"/>
      <c r="V187" s="1700"/>
      <c r="W187" s="1700"/>
      <c r="X187" s="1700"/>
      <c r="Y187" s="1700"/>
      <c r="Z187" s="1700"/>
      <c r="AA187" s="1700"/>
      <c r="AB187" s="1700"/>
      <c r="AC187" s="1700"/>
      <c r="AD187" s="1700"/>
      <c r="AE187" s="1700"/>
      <c r="AF187" s="1700"/>
      <c r="AG187" s="1700"/>
      <c r="AH187" s="1700"/>
      <c r="AI187" s="1700"/>
      <c r="AJ187" s="1700"/>
      <c r="AK187" s="1700"/>
      <c r="AL187" s="1700"/>
      <c r="AM187" s="1700"/>
      <c r="AN187" s="1700"/>
      <c r="AO187" s="1700"/>
      <c r="AP187" s="1700"/>
      <c r="AQ187" s="1700"/>
      <c r="AR187" s="1700"/>
      <c r="AS187" s="1700"/>
      <c r="AT187" s="1700"/>
      <c r="AU187" s="1700"/>
      <c r="AV187" s="1700"/>
      <c r="AW187" s="1700"/>
      <c r="AX187" s="1700"/>
      <c r="AY187" s="1700"/>
      <c r="AZ187" s="1700"/>
      <c r="BA187" s="1700"/>
      <c r="BB187" s="1700"/>
      <c r="BC187" s="1700"/>
      <c r="BD187" s="1700"/>
      <c r="BE187" s="1700"/>
      <c r="BF187" s="1700"/>
      <c r="BG187" s="1700"/>
      <c r="BH187" s="1700"/>
      <c r="BI187" s="1700"/>
      <c r="BJ187" s="1700"/>
      <c r="BK187" s="1700"/>
    </row>
    <row r="188" spans="2:63" s="91" customFormat="1" ht="15.75">
      <c r="B188" s="1717"/>
      <c r="C188" s="1699"/>
      <c r="D188" s="1699"/>
      <c r="E188" s="1699"/>
      <c r="F188" s="1699"/>
      <c r="G188" s="1699"/>
      <c r="H188" s="1699"/>
      <c r="I188" s="1699"/>
      <c r="J188" s="1699"/>
      <c r="K188" s="1699"/>
      <c r="L188" s="1699"/>
      <c r="M188" s="1699"/>
      <c r="N188" s="1699"/>
      <c r="O188" s="111"/>
      <c r="P188" s="1721"/>
      <c r="Q188" s="1721"/>
      <c r="R188" s="1718"/>
      <c r="S188" s="1718"/>
      <c r="T188" s="1697"/>
      <c r="U188" s="1697"/>
      <c r="V188" s="1721"/>
      <c r="W188" s="1721"/>
      <c r="X188" s="1697"/>
      <c r="Y188" s="1697"/>
      <c r="Z188" s="1712"/>
      <c r="AA188" s="1715"/>
      <c r="AB188" s="1715"/>
      <c r="AC188" s="1715"/>
      <c r="AD188" s="1715"/>
      <c r="AE188" s="1715"/>
      <c r="AF188" s="1715"/>
      <c r="AG188" s="1715"/>
      <c r="AH188" s="1697"/>
      <c r="AI188" s="1697"/>
      <c r="AJ188" s="1697"/>
      <c r="AK188" s="1697"/>
      <c r="AL188" s="1697"/>
      <c r="AM188" s="1697"/>
      <c r="AN188" s="1698"/>
      <c r="AO188" s="1713"/>
      <c r="AP188" s="1713"/>
      <c r="AQ188" s="1713"/>
      <c r="AR188" s="1697"/>
      <c r="AS188" s="1697"/>
      <c r="AT188" s="1720"/>
      <c r="AU188" s="1720"/>
      <c r="AV188" s="1720"/>
      <c r="AW188" s="1720"/>
      <c r="AX188" s="1720"/>
      <c r="AY188" s="1720"/>
      <c r="AZ188" s="1720"/>
      <c r="BA188" s="1720"/>
      <c r="BB188" s="1697"/>
      <c r="BC188" s="1697"/>
      <c r="BD188" s="1697"/>
      <c r="BE188" s="1697"/>
      <c r="BF188" s="1697"/>
      <c r="BG188" s="1697"/>
      <c r="BH188" s="1793"/>
      <c r="BI188" s="1794"/>
      <c r="BJ188" s="1794"/>
      <c r="BK188" s="1794"/>
    </row>
    <row r="189" spans="2:63" s="91" customFormat="1" ht="15.75">
      <c r="B189" s="1717"/>
      <c r="C189" s="1699"/>
      <c r="D189" s="1699"/>
      <c r="E189" s="1699"/>
      <c r="F189" s="1699"/>
      <c r="G189" s="1699"/>
      <c r="H189" s="1699"/>
      <c r="I189" s="1699"/>
      <c r="J189" s="1699"/>
      <c r="K189" s="1699"/>
      <c r="L189" s="1699"/>
      <c r="M189" s="1699"/>
      <c r="N189" s="1699"/>
      <c r="O189" s="111"/>
      <c r="P189" s="1721"/>
      <c r="Q189" s="1721"/>
      <c r="R189" s="1718"/>
      <c r="S189" s="1718"/>
      <c r="T189" s="1697"/>
      <c r="U189" s="1697"/>
      <c r="V189" s="1721"/>
      <c r="W189" s="1721"/>
      <c r="X189" s="1697"/>
      <c r="Y189" s="1697"/>
      <c r="Z189" s="1697"/>
      <c r="AA189" s="1697"/>
      <c r="AB189" s="1712"/>
      <c r="AC189" s="1713"/>
      <c r="AD189" s="1713"/>
      <c r="AE189" s="1713"/>
      <c r="AF189" s="1713"/>
      <c r="AG189" s="1713"/>
      <c r="AH189" s="1697"/>
      <c r="AI189" s="1697"/>
      <c r="AJ189" s="1697"/>
      <c r="AK189" s="1697"/>
      <c r="AL189" s="1697"/>
      <c r="AM189" s="1697"/>
      <c r="AN189" s="1713"/>
      <c r="AO189" s="1713"/>
      <c r="AP189" s="1713"/>
      <c r="AQ189" s="1713"/>
      <c r="AR189" s="1697"/>
      <c r="AS189" s="1697"/>
      <c r="AT189" s="1697"/>
      <c r="AU189" s="1697"/>
      <c r="AV189" s="1701"/>
      <c r="AW189" s="1701"/>
      <c r="AX189" s="1701"/>
      <c r="AY189" s="1701"/>
      <c r="AZ189" s="1701"/>
      <c r="BA189" s="1701"/>
      <c r="BB189" s="1697"/>
      <c r="BC189" s="1697"/>
      <c r="BD189" s="1697"/>
      <c r="BE189" s="1697"/>
      <c r="BF189" s="1697"/>
      <c r="BG189" s="1697"/>
      <c r="BH189" s="1794"/>
      <c r="BI189" s="1794"/>
      <c r="BJ189" s="1794"/>
      <c r="BK189" s="1794"/>
    </row>
    <row r="190" spans="2:63" s="91" customFormat="1" ht="15.75">
      <c r="B190" s="1717"/>
      <c r="C190" s="1699"/>
      <c r="D190" s="1699"/>
      <c r="E190" s="1699"/>
      <c r="F190" s="1699"/>
      <c r="G190" s="1699"/>
      <c r="H190" s="1699"/>
      <c r="I190" s="1699"/>
      <c r="J190" s="1699"/>
      <c r="K190" s="1699"/>
      <c r="L190" s="1699"/>
      <c r="M190" s="1699"/>
      <c r="N190" s="1699"/>
      <c r="O190" s="111"/>
      <c r="P190" s="1721"/>
      <c r="Q190" s="1721"/>
      <c r="R190" s="1718"/>
      <c r="S190" s="1718"/>
      <c r="T190" s="1697"/>
      <c r="U190" s="1697"/>
      <c r="V190" s="1721"/>
      <c r="W190" s="1721"/>
      <c r="X190" s="1697"/>
      <c r="Y190" s="1697"/>
      <c r="Z190" s="1697"/>
      <c r="AA190" s="1697"/>
      <c r="AB190" s="1697"/>
      <c r="AC190" s="1697"/>
      <c r="AD190" s="1697"/>
      <c r="AE190" s="1697"/>
      <c r="AF190" s="1697"/>
      <c r="AG190" s="1697"/>
      <c r="AH190" s="1697"/>
      <c r="AI190" s="1697"/>
      <c r="AJ190" s="1697"/>
      <c r="AK190" s="1697"/>
      <c r="AL190" s="1697"/>
      <c r="AM190" s="1697"/>
      <c r="AN190" s="1716"/>
      <c r="AO190" s="1716"/>
      <c r="AP190" s="1716"/>
      <c r="AQ190" s="1716"/>
      <c r="AR190" s="1697"/>
      <c r="AS190" s="1697"/>
      <c r="AT190" s="1697"/>
      <c r="AU190" s="1697"/>
      <c r="AV190" s="1714"/>
      <c r="AW190" s="1714"/>
      <c r="AX190" s="1697"/>
      <c r="AY190" s="1697"/>
      <c r="AZ190" s="1697"/>
      <c r="BA190" s="1697"/>
      <c r="BB190" s="1697"/>
      <c r="BC190" s="1697"/>
      <c r="BD190" s="1697"/>
      <c r="BE190" s="1697"/>
      <c r="BF190" s="1697"/>
      <c r="BG190" s="1697"/>
      <c r="BH190" s="1697"/>
      <c r="BI190" s="1697"/>
      <c r="BJ190" s="1697"/>
      <c r="BK190" s="1697"/>
    </row>
    <row r="191" spans="2:63" s="91" customFormat="1" ht="15.75">
      <c r="B191" s="1717"/>
      <c r="C191" s="1699"/>
      <c r="D191" s="1699"/>
      <c r="E191" s="1699"/>
      <c r="F191" s="1699"/>
      <c r="G191" s="1699"/>
      <c r="H191" s="1699"/>
      <c r="I191" s="1699"/>
      <c r="J191" s="1699"/>
      <c r="K191" s="1699"/>
      <c r="L191" s="1699"/>
      <c r="M191" s="1699"/>
      <c r="N191" s="1699"/>
      <c r="O191" s="111"/>
      <c r="P191" s="1721"/>
      <c r="Q191" s="1721"/>
      <c r="R191" s="1718"/>
      <c r="S191" s="1718"/>
      <c r="T191" s="1697"/>
      <c r="U191" s="1697"/>
      <c r="V191" s="1721"/>
      <c r="W191" s="1721"/>
      <c r="X191" s="1697"/>
      <c r="Y191" s="1697"/>
      <c r="Z191" s="1697"/>
      <c r="AA191" s="1697"/>
      <c r="AB191" s="1697"/>
      <c r="AC191" s="1697"/>
      <c r="AD191" s="1697"/>
      <c r="AE191" s="1697"/>
      <c r="AF191" s="1697"/>
      <c r="AG191" s="1697"/>
      <c r="AH191" s="1697"/>
      <c r="AI191" s="1697"/>
      <c r="AJ191" s="1697"/>
      <c r="AK191" s="1697"/>
      <c r="AL191" s="1697"/>
      <c r="AM191" s="1697"/>
      <c r="AN191" s="1716"/>
      <c r="AO191" s="1716"/>
      <c r="AP191" s="1716"/>
      <c r="AQ191" s="1716"/>
      <c r="AR191" s="1697"/>
      <c r="AS191" s="1697"/>
      <c r="AT191" s="1697"/>
      <c r="AU191" s="1697"/>
      <c r="AV191" s="1714"/>
      <c r="AW191" s="1714"/>
      <c r="AX191" s="1697"/>
      <c r="AY191" s="1697"/>
      <c r="AZ191" s="1697"/>
      <c r="BA191" s="1697"/>
      <c r="BB191" s="1697"/>
      <c r="BC191" s="1697"/>
      <c r="BD191" s="1697"/>
      <c r="BE191" s="1697"/>
      <c r="BF191" s="1697"/>
      <c r="BG191" s="1697"/>
      <c r="BH191" s="1697"/>
      <c r="BI191" s="1697"/>
      <c r="BJ191" s="1697"/>
      <c r="BK191" s="1697"/>
    </row>
    <row r="192" spans="2:63" s="91" customFormat="1" ht="15.75">
      <c r="B192" s="1717"/>
      <c r="C192" s="1699"/>
      <c r="D192" s="1699"/>
      <c r="E192" s="1699"/>
      <c r="F192" s="1699"/>
      <c r="G192" s="1699"/>
      <c r="H192" s="1699"/>
      <c r="I192" s="1699"/>
      <c r="J192" s="1699"/>
      <c r="K192" s="1699"/>
      <c r="L192" s="1699"/>
      <c r="M192" s="1699"/>
      <c r="N192" s="1699"/>
      <c r="O192" s="111"/>
      <c r="P192" s="1721"/>
      <c r="Q192" s="1721"/>
      <c r="R192" s="1718"/>
      <c r="S192" s="1718"/>
      <c r="T192" s="1697"/>
      <c r="U192" s="1697"/>
      <c r="V192" s="1721"/>
      <c r="W192" s="1721"/>
      <c r="X192" s="1697"/>
      <c r="Y192" s="1697"/>
      <c r="Z192" s="1697"/>
      <c r="AA192" s="1697"/>
      <c r="AB192" s="1697"/>
      <c r="AC192" s="1697"/>
      <c r="AD192" s="1697"/>
      <c r="AE192" s="1697"/>
      <c r="AF192" s="1697"/>
      <c r="AG192" s="1697"/>
      <c r="AH192" s="1697"/>
      <c r="AI192" s="1697"/>
      <c r="AJ192" s="1697"/>
      <c r="AK192" s="1697"/>
      <c r="AL192" s="1697"/>
      <c r="AM192" s="1697"/>
      <c r="AN192" s="1716"/>
      <c r="AO192" s="1716"/>
      <c r="AP192" s="1716"/>
      <c r="AQ192" s="1716"/>
      <c r="AR192" s="1697"/>
      <c r="AS192" s="1697"/>
      <c r="AT192" s="1697"/>
      <c r="AU192" s="1697"/>
      <c r="AV192" s="1714"/>
      <c r="AW192" s="1714"/>
      <c r="AX192" s="1697"/>
      <c r="AY192" s="1697"/>
      <c r="AZ192" s="1697"/>
      <c r="BA192" s="1697"/>
      <c r="BB192" s="1697"/>
      <c r="BC192" s="1697"/>
      <c r="BD192" s="1697"/>
      <c r="BE192" s="1697"/>
      <c r="BF192" s="1697"/>
      <c r="BG192" s="1697"/>
      <c r="BH192" s="1697"/>
      <c r="BI192" s="1697"/>
      <c r="BJ192" s="1697"/>
      <c r="BK192" s="1697"/>
    </row>
    <row r="193" spans="2:63" s="91" customFormat="1" ht="15.75" customHeight="1">
      <c r="B193" s="1717"/>
      <c r="C193" s="1699"/>
      <c r="D193" s="1699"/>
      <c r="E193" s="1699"/>
      <c r="F193" s="1699"/>
      <c r="G193" s="1699"/>
      <c r="H193" s="1699"/>
      <c r="I193" s="1699"/>
      <c r="J193" s="1699"/>
      <c r="K193" s="1699"/>
      <c r="L193" s="1699"/>
      <c r="M193" s="1699"/>
      <c r="N193" s="1699"/>
      <c r="O193" s="111"/>
      <c r="P193" s="1721"/>
      <c r="Q193" s="1721"/>
      <c r="R193" s="1718"/>
      <c r="S193" s="1718"/>
      <c r="T193" s="1697"/>
      <c r="U193" s="1697"/>
      <c r="V193" s="1721"/>
      <c r="W193" s="1721"/>
      <c r="X193" s="1697"/>
      <c r="Y193" s="1697"/>
      <c r="Z193" s="1697"/>
      <c r="AA193" s="1697"/>
      <c r="AB193" s="1697"/>
      <c r="AC193" s="1697"/>
      <c r="AD193" s="1697"/>
      <c r="AE193" s="1697"/>
      <c r="AF193" s="1697"/>
      <c r="AG193" s="1697"/>
      <c r="AH193" s="1697"/>
      <c r="AI193" s="1697"/>
      <c r="AJ193" s="1697"/>
      <c r="AK193" s="1697"/>
      <c r="AL193" s="1697"/>
      <c r="AM193" s="1697"/>
      <c r="AN193" s="1716"/>
      <c r="AO193" s="1716"/>
      <c r="AP193" s="1716"/>
      <c r="AQ193" s="1716"/>
      <c r="AR193" s="1697"/>
      <c r="AS193" s="1697"/>
      <c r="AT193" s="1697"/>
      <c r="AU193" s="1697"/>
      <c r="AV193" s="1714"/>
      <c r="AW193" s="1714"/>
      <c r="AX193" s="1697"/>
      <c r="AY193" s="1697"/>
      <c r="AZ193" s="1697"/>
      <c r="BA193" s="1697"/>
      <c r="BB193" s="1697"/>
      <c r="BC193" s="1697"/>
      <c r="BD193" s="1697"/>
      <c r="BE193" s="1697"/>
      <c r="BF193" s="1697"/>
      <c r="BG193" s="1697"/>
      <c r="BH193" s="1697"/>
      <c r="BI193" s="1697"/>
      <c r="BJ193" s="1697"/>
      <c r="BK193" s="1697"/>
    </row>
    <row r="194" spans="2:63" s="91" customFormat="1" ht="12.75">
      <c r="B194" s="90"/>
      <c r="C194" s="1667"/>
      <c r="D194" s="1667"/>
      <c r="E194" s="1667"/>
      <c r="F194" s="1667"/>
      <c r="G194" s="1667"/>
      <c r="H194" s="1667"/>
      <c r="I194" s="1667"/>
      <c r="J194" s="1667"/>
      <c r="K194" s="1667"/>
      <c r="L194" s="1667"/>
      <c r="M194" s="1667"/>
      <c r="N194" s="1667"/>
      <c r="O194" s="107"/>
      <c r="P194" s="1689"/>
      <c r="Q194" s="1689"/>
      <c r="R194" s="1689"/>
      <c r="S194" s="1689"/>
      <c r="T194" s="1689"/>
      <c r="U194" s="1689"/>
      <c r="V194" s="1689"/>
      <c r="W194" s="1689"/>
      <c r="X194" s="1689"/>
      <c r="Y194" s="1689"/>
      <c r="Z194" s="1689"/>
      <c r="AA194" s="1689"/>
      <c r="AB194" s="1689"/>
      <c r="AC194" s="1689"/>
      <c r="AD194" s="1689"/>
      <c r="AE194" s="1689"/>
      <c r="AF194" s="1689"/>
      <c r="AG194" s="1689"/>
      <c r="AH194" s="1689"/>
      <c r="AI194" s="1689"/>
      <c r="AJ194" s="1689"/>
      <c r="AK194" s="1689"/>
      <c r="AL194" s="1689"/>
      <c r="AM194" s="1689"/>
      <c r="AN194" s="1689"/>
      <c r="AO194" s="1689"/>
      <c r="AP194" s="1689"/>
      <c r="AQ194" s="1689"/>
      <c r="AR194" s="1709"/>
      <c r="AS194" s="1709"/>
      <c r="AT194" s="1709"/>
      <c r="AU194" s="1709"/>
      <c r="AV194" s="1709"/>
      <c r="AW194" s="1709"/>
      <c r="AX194" s="1709"/>
      <c r="AY194" s="1709"/>
      <c r="AZ194" s="1709"/>
      <c r="BA194" s="1709"/>
      <c r="BB194" s="1709"/>
      <c r="BC194" s="1709"/>
      <c r="BD194" s="1709"/>
      <c r="BE194" s="1709"/>
      <c r="BF194" s="1709"/>
      <c r="BG194" s="1709"/>
      <c r="BH194" s="1709"/>
      <c r="BI194" s="1709"/>
      <c r="BJ194" s="1709"/>
      <c r="BK194" s="1709"/>
    </row>
    <row r="195" spans="2:63" s="91" customFormat="1" ht="12.75">
      <c r="B195" s="90"/>
      <c r="C195" s="1667"/>
      <c r="D195" s="1667"/>
      <c r="E195" s="1667"/>
      <c r="F195" s="1667"/>
      <c r="G195" s="1667"/>
      <c r="H195" s="1667"/>
      <c r="I195" s="1667"/>
      <c r="J195" s="1667"/>
      <c r="K195" s="1667"/>
      <c r="L195" s="1667"/>
      <c r="M195" s="1667"/>
      <c r="N195" s="1667"/>
      <c r="O195" s="107"/>
      <c r="P195" s="1689"/>
      <c r="Q195" s="1689"/>
      <c r="R195" s="1689"/>
      <c r="S195" s="1689"/>
      <c r="T195" s="1689"/>
      <c r="U195" s="1689"/>
      <c r="V195" s="1689"/>
      <c r="W195" s="1689"/>
      <c r="X195" s="1689"/>
      <c r="Y195" s="1689"/>
      <c r="Z195" s="1689"/>
      <c r="AA195" s="1689"/>
      <c r="AB195" s="1689"/>
      <c r="AC195" s="1689"/>
      <c r="AD195" s="1689"/>
      <c r="AE195" s="1689"/>
      <c r="AF195" s="1689"/>
      <c r="AG195" s="1689"/>
      <c r="AH195" s="1689"/>
      <c r="AI195" s="1689"/>
      <c r="AJ195" s="1689"/>
      <c r="AK195" s="1689"/>
      <c r="AL195" s="1689"/>
      <c r="AM195" s="1689"/>
      <c r="AN195" s="1689"/>
      <c r="AO195" s="1689"/>
      <c r="AP195" s="1689"/>
      <c r="AQ195" s="1689"/>
      <c r="AR195" s="1709"/>
      <c r="AS195" s="1709"/>
      <c r="AT195" s="1709"/>
      <c r="AU195" s="1709"/>
      <c r="AV195" s="1709"/>
      <c r="AW195" s="1709"/>
      <c r="AX195" s="1709"/>
      <c r="AY195" s="1709"/>
      <c r="AZ195" s="1709"/>
      <c r="BA195" s="1709"/>
      <c r="BB195" s="1709"/>
      <c r="BC195" s="1709"/>
      <c r="BD195" s="1709"/>
      <c r="BE195" s="1709"/>
      <c r="BF195" s="1709"/>
      <c r="BG195" s="1709"/>
      <c r="BH195" s="1709"/>
      <c r="BI195" s="1709"/>
      <c r="BJ195" s="1709"/>
      <c r="BK195" s="1709"/>
    </row>
    <row r="196" spans="2:63" s="91" customFormat="1" ht="12.75">
      <c r="B196" s="90"/>
      <c r="C196" s="1667"/>
      <c r="D196" s="1667"/>
      <c r="E196" s="1667"/>
      <c r="F196" s="1667"/>
      <c r="G196" s="1667"/>
      <c r="H196" s="1667"/>
      <c r="I196" s="1667"/>
      <c r="J196" s="1667"/>
      <c r="K196" s="1667"/>
      <c r="L196" s="1667"/>
      <c r="M196" s="1667"/>
      <c r="N196" s="1667"/>
      <c r="O196" s="107"/>
      <c r="P196" s="1689"/>
      <c r="Q196" s="1689"/>
      <c r="R196" s="1689"/>
      <c r="S196" s="1689"/>
      <c r="T196" s="1689"/>
      <c r="U196" s="1689"/>
      <c r="V196" s="1689"/>
      <c r="W196" s="1689"/>
      <c r="X196" s="1689"/>
      <c r="Y196" s="1689"/>
      <c r="Z196" s="1689"/>
      <c r="AA196" s="1689"/>
      <c r="AB196" s="1689"/>
      <c r="AC196" s="1689"/>
      <c r="AD196" s="1689"/>
      <c r="AE196" s="1689"/>
      <c r="AF196" s="1689"/>
      <c r="AG196" s="1689"/>
      <c r="AH196" s="1689"/>
      <c r="AI196" s="1689"/>
      <c r="AJ196" s="1689"/>
      <c r="AK196" s="1689"/>
      <c r="AL196" s="1689"/>
      <c r="AM196" s="1689"/>
      <c r="AN196" s="1689"/>
      <c r="AO196" s="1689"/>
      <c r="AP196" s="1689"/>
      <c r="AQ196" s="1689"/>
      <c r="AR196" s="1709"/>
      <c r="AS196" s="1709"/>
      <c r="AT196" s="1709"/>
      <c r="AU196" s="1709"/>
      <c r="AV196" s="1709"/>
      <c r="AW196" s="1709"/>
      <c r="AX196" s="1709"/>
      <c r="AY196" s="1709"/>
      <c r="AZ196" s="1709"/>
      <c r="BA196" s="1709"/>
      <c r="BB196" s="1709"/>
      <c r="BC196" s="1709"/>
      <c r="BD196" s="1709"/>
      <c r="BE196" s="1709"/>
      <c r="BF196" s="1709"/>
      <c r="BG196" s="1709"/>
      <c r="BH196" s="1709"/>
      <c r="BI196" s="1709"/>
      <c r="BJ196" s="1709"/>
      <c r="BK196" s="1709"/>
    </row>
    <row r="197" spans="2:63" s="91" customFormat="1" ht="12.75">
      <c r="B197" s="90"/>
      <c r="C197" s="1667"/>
      <c r="D197" s="1667"/>
      <c r="E197" s="1667"/>
      <c r="F197" s="1667"/>
      <c r="G197" s="1667"/>
      <c r="H197" s="1667"/>
      <c r="I197" s="1667"/>
      <c r="J197" s="1667"/>
      <c r="K197" s="1667"/>
      <c r="L197" s="1667"/>
      <c r="M197" s="1667"/>
      <c r="N197" s="1667"/>
      <c r="O197" s="107"/>
      <c r="P197" s="1689"/>
      <c r="Q197" s="1689"/>
      <c r="R197" s="1689"/>
      <c r="S197" s="1689"/>
      <c r="T197" s="1689"/>
      <c r="U197" s="1689"/>
      <c r="V197" s="1689"/>
      <c r="W197" s="1689"/>
      <c r="X197" s="1689"/>
      <c r="Y197" s="1689"/>
      <c r="Z197" s="1689"/>
      <c r="AA197" s="1689"/>
      <c r="AB197" s="1689"/>
      <c r="AC197" s="1689"/>
      <c r="AD197" s="1689"/>
      <c r="AE197" s="1689"/>
      <c r="AF197" s="1689"/>
      <c r="AG197" s="1689"/>
      <c r="AH197" s="1689"/>
      <c r="AI197" s="1689"/>
      <c r="AJ197" s="1689"/>
      <c r="AK197" s="1689"/>
      <c r="AL197" s="1689"/>
      <c r="AM197" s="1689"/>
      <c r="AN197" s="1689"/>
      <c r="AO197" s="1689"/>
      <c r="AP197" s="1689"/>
      <c r="AQ197" s="1689"/>
      <c r="AR197" s="1709"/>
      <c r="AS197" s="1709"/>
      <c r="AT197" s="1709"/>
      <c r="AU197" s="1709"/>
      <c r="AV197" s="1709"/>
      <c r="AW197" s="1709"/>
      <c r="AX197" s="1709"/>
      <c r="AY197" s="1709"/>
      <c r="AZ197" s="1709"/>
      <c r="BA197" s="1709"/>
      <c r="BB197" s="1709"/>
      <c r="BC197" s="1709"/>
      <c r="BD197" s="1709"/>
      <c r="BE197" s="1709"/>
      <c r="BF197" s="1709"/>
      <c r="BG197" s="1709"/>
      <c r="BH197" s="1709"/>
      <c r="BI197" s="1709"/>
      <c r="BJ197" s="1709"/>
      <c r="BK197" s="1709"/>
    </row>
    <row r="198" spans="2:63" s="91" customFormat="1" ht="12.75">
      <c r="B198" s="90"/>
      <c r="C198" s="1667"/>
      <c r="D198" s="1667"/>
      <c r="E198" s="1667"/>
      <c r="F198" s="1667"/>
      <c r="G198" s="1667"/>
      <c r="H198" s="1667"/>
      <c r="I198" s="1667"/>
      <c r="J198" s="1667"/>
      <c r="K198" s="1667"/>
      <c r="L198" s="1667"/>
      <c r="M198" s="1667"/>
      <c r="N198" s="1667"/>
      <c r="O198" s="107"/>
      <c r="P198" s="1689"/>
      <c r="Q198" s="1689"/>
      <c r="R198" s="1689"/>
      <c r="S198" s="1689"/>
      <c r="T198" s="1689"/>
      <c r="U198" s="1689"/>
      <c r="V198" s="1689"/>
      <c r="W198" s="1689"/>
      <c r="X198" s="1689"/>
      <c r="Y198" s="1689"/>
      <c r="Z198" s="1689"/>
      <c r="AA198" s="1689"/>
      <c r="AB198" s="1689"/>
      <c r="AC198" s="1689"/>
      <c r="AD198" s="1689"/>
      <c r="AE198" s="1689"/>
      <c r="AF198" s="1689"/>
      <c r="AG198" s="1689"/>
      <c r="AH198" s="1689"/>
      <c r="AI198" s="1689"/>
      <c r="AJ198" s="1689"/>
      <c r="AK198" s="1689"/>
      <c r="AL198" s="1689"/>
      <c r="AM198" s="1689"/>
      <c r="AN198" s="1689"/>
      <c r="AO198" s="1689"/>
      <c r="AP198" s="1689"/>
      <c r="AQ198" s="1689"/>
      <c r="AR198" s="1709"/>
      <c r="AS198" s="1709"/>
      <c r="AT198" s="1709"/>
      <c r="AU198" s="1709"/>
      <c r="AV198" s="1709"/>
      <c r="AW198" s="1709"/>
      <c r="AX198" s="1709"/>
      <c r="AY198" s="1709"/>
      <c r="AZ198" s="1709"/>
      <c r="BA198" s="1709"/>
      <c r="BB198" s="1709"/>
      <c r="BC198" s="1709"/>
      <c r="BD198" s="1709"/>
      <c r="BE198" s="1709"/>
      <c r="BF198" s="1709"/>
      <c r="BG198" s="1709"/>
      <c r="BH198" s="1709"/>
      <c r="BI198" s="1709"/>
      <c r="BJ198" s="1709"/>
      <c r="BK198" s="1709"/>
    </row>
    <row r="199" spans="2:63" s="91" customFormat="1" ht="12.75">
      <c r="B199" s="90"/>
      <c r="C199" s="1667"/>
      <c r="D199" s="1667"/>
      <c r="E199" s="1667"/>
      <c r="F199" s="1667"/>
      <c r="G199" s="1667"/>
      <c r="H199" s="1667"/>
      <c r="I199" s="1667"/>
      <c r="J199" s="1667"/>
      <c r="K199" s="1667"/>
      <c r="L199" s="1667"/>
      <c r="M199" s="1667"/>
      <c r="N199" s="1667"/>
      <c r="O199" s="107"/>
      <c r="P199" s="1689"/>
      <c r="Q199" s="1689"/>
      <c r="R199" s="1689"/>
      <c r="S199" s="1689"/>
      <c r="T199" s="1689"/>
      <c r="U199" s="1689"/>
      <c r="V199" s="1689"/>
      <c r="W199" s="1689"/>
      <c r="X199" s="1689"/>
      <c r="Y199" s="1689"/>
      <c r="Z199" s="1689"/>
      <c r="AA199" s="1689"/>
      <c r="AB199" s="1689"/>
      <c r="AC199" s="1689"/>
      <c r="AD199" s="1689"/>
      <c r="AE199" s="1689"/>
      <c r="AF199" s="1689"/>
      <c r="AG199" s="1689"/>
      <c r="AH199" s="1689"/>
      <c r="AI199" s="1689"/>
      <c r="AJ199" s="1689"/>
      <c r="AK199" s="1689"/>
      <c r="AL199" s="1689"/>
      <c r="AM199" s="1689"/>
      <c r="AN199" s="1689"/>
      <c r="AO199" s="1689"/>
      <c r="AP199" s="1689"/>
      <c r="AQ199" s="1689"/>
      <c r="AR199" s="1709"/>
      <c r="AS199" s="1709"/>
      <c r="AT199" s="1709"/>
      <c r="AU199" s="1709"/>
      <c r="AV199" s="1709"/>
      <c r="AW199" s="1709"/>
      <c r="AX199" s="1709"/>
      <c r="AY199" s="1709"/>
      <c r="AZ199" s="1709"/>
      <c r="BA199" s="1709"/>
      <c r="BB199" s="1709"/>
      <c r="BC199" s="1709"/>
      <c r="BD199" s="1709"/>
      <c r="BE199" s="1709"/>
      <c r="BF199" s="1709"/>
      <c r="BG199" s="1709"/>
      <c r="BH199" s="1709"/>
      <c r="BI199" s="1709"/>
      <c r="BJ199" s="1709"/>
      <c r="BK199" s="1709"/>
    </row>
    <row r="200" spans="2:63" s="91" customFormat="1" ht="12.75">
      <c r="B200" s="90"/>
      <c r="C200" s="1667"/>
      <c r="D200" s="1667"/>
      <c r="E200" s="1667"/>
      <c r="F200" s="1667"/>
      <c r="G200" s="1667"/>
      <c r="H200" s="1667"/>
      <c r="I200" s="1667"/>
      <c r="J200" s="1667"/>
      <c r="K200" s="1667"/>
      <c r="L200" s="1667"/>
      <c r="M200" s="1667"/>
      <c r="N200" s="1667"/>
      <c r="O200" s="107"/>
      <c r="P200" s="1689"/>
      <c r="Q200" s="1689"/>
      <c r="R200" s="1689"/>
      <c r="S200" s="1689"/>
      <c r="T200" s="1689"/>
      <c r="U200" s="1689"/>
      <c r="V200" s="1689"/>
      <c r="W200" s="1689"/>
      <c r="X200" s="1689"/>
      <c r="Y200" s="1689"/>
      <c r="Z200" s="1689"/>
      <c r="AA200" s="1689"/>
      <c r="AB200" s="1689"/>
      <c r="AC200" s="1689"/>
      <c r="AD200" s="1689"/>
      <c r="AE200" s="1689"/>
      <c r="AF200" s="1689"/>
      <c r="AG200" s="1689"/>
      <c r="AH200" s="1689"/>
      <c r="AI200" s="1689"/>
      <c r="AJ200" s="1689"/>
      <c r="AK200" s="1689"/>
      <c r="AL200" s="1689"/>
      <c r="AM200" s="1689"/>
      <c r="AN200" s="1689"/>
      <c r="AO200" s="1689"/>
      <c r="AP200" s="1689"/>
      <c r="AQ200" s="1689"/>
      <c r="AR200" s="1709"/>
      <c r="AS200" s="1709"/>
      <c r="AT200" s="1709"/>
      <c r="AU200" s="1709"/>
      <c r="AV200" s="1709"/>
      <c r="AW200" s="1709"/>
      <c r="AX200" s="1709"/>
      <c r="AY200" s="1709"/>
      <c r="AZ200" s="1709"/>
      <c r="BA200" s="1709"/>
      <c r="BB200" s="1709"/>
      <c r="BC200" s="1709"/>
      <c r="BD200" s="1709"/>
      <c r="BE200" s="1709"/>
      <c r="BF200" s="1709"/>
      <c r="BG200" s="1709"/>
      <c r="BH200" s="1709"/>
      <c r="BI200" s="1709"/>
      <c r="BJ200" s="1709"/>
      <c r="BK200" s="1709"/>
    </row>
    <row r="201" spans="2:63" s="91" customFormat="1" ht="12.75">
      <c r="B201" s="90"/>
      <c r="C201" s="1667"/>
      <c r="D201" s="1667"/>
      <c r="E201" s="1667"/>
      <c r="F201" s="1667"/>
      <c r="G201" s="1667"/>
      <c r="H201" s="1667"/>
      <c r="I201" s="1667"/>
      <c r="J201" s="1667"/>
      <c r="K201" s="1667"/>
      <c r="L201" s="1667"/>
      <c r="M201" s="1667"/>
      <c r="N201" s="1667"/>
      <c r="O201" s="107"/>
      <c r="P201" s="1689"/>
      <c r="Q201" s="1689"/>
      <c r="R201" s="1689"/>
      <c r="S201" s="1689"/>
      <c r="T201" s="1689"/>
      <c r="U201" s="1689"/>
      <c r="V201" s="1689"/>
      <c r="W201" s="1689"/>
      <c r="X201" s="1689"/>
      <c r="Y201" s="1689"/>
      <c r="Z201" s="1689"/>
      <c r="AA201" s="1689"/>
      <c r="AB201" s="1689"/>
      <c r="AC201" s="1689"/>
      <c r="AD201" s="1689"/>
      <c r="AE201" s="1689"/>
      <c r="AF201" s="1689"/>
      <c r="AG201" s="1689"/>
      <c r="AH201" s="1689"/>
      <c r="AI201" s="1689"/>
      <c r="AJ201" s="1689"/>
      <c r="AK201" s="1689"/>
      <c r="AL201" s="1689"/>
      <c r="AM201" s="1689"/>
      <c r="AN201" s="1689"/>
      <c r="AO201" s="1689"/>
      <c r="AP201" s="1689"/>
      <c r="AQ201" s="1689"/>
      <c r="AR201" s="1709"/>
      <c r="AS201" s="1709"/>
      <c r="AT201" s="1709"/>
      <c r="AU201" s="1709"/>
      <c r="AV201" s="1709"/>
      <c r="AW201" s="1709"/>
      <c r="AX201" s="1709"/>
      <c r="AY201" s="1709"/>
      <c r="AZ201" s="1709"/>
      <c r="BA201" s="1709"/>
      <c r="BB201" s="1709"/>
      <c r="BC201" s="1709"/>
      <c r="BD201" s="1709"/>
      <c r="BE201" s="1709"/>
      <c r="BF201" s="1709"/>
      <c r="BG201" s="1709"/>
      <c r="BH201" s="1709"/>
      <c r="BI201" s="1709"/>
      <c r="BJ201" s="1709"/>
      <c r="BK201" s="1709"/>
    </row>
    <row r="202" spans="2:63" s="91" customFormat="1" ht="12.75">
      <c r="B202" s="90"/>
      <c r="C202" s="1667"/>
      <c r="D202" s="1667"/>
      <c r="E202" s="1667"/>
      <c r="F202" s="1667"/>
      <c r="G202" s="1667"/>
      <c r="H202" s="1667"/>
      <c r="I202" s="1667"/>
      <c r="J202" s="1667"/>
      <c r="K202" s="1667"/>
      <c r="L202" s="1667"/>
      <c r="M202" s="1667"/>
      <c r="N202" s="1667"/>
      <c r="O202" s="107"/>
      <c r="P202" s="1689"/>
      <c r="Q202" s="1689"/>
      <c r="R202" s="1689"/>
      <c r="S202" s="1689"/>
      <c r="T202" s="1689"/>
      <c r="U202" s="1689"/>
      <c r="V202" s="1689"/>
      <c r="W202" s="1689"/>
      <c r="X202" s="1689"/>
      <c r="Y202" s="1689"/>
      <c r="Z202" s="1689"/>
      <c r="AA202" s="1689"/>
      <c r="AB202" s="1689"/>
      <c r="AC202" s="1689"/>
      <c r="AD202" s="1689"/>
      <c r="AE202" s="1689"/>
      <c r="AF202" s="1689"/>
      <c r="AG202" s="1689"/>
      <c r="AH202" s="1689"/>
      <c r="AI202" s="1689"/>
      <c r="AJ202" s="1689"/>
      <c r="AK202" s="1689"/>
      <c r="AL202" s="1689"/>
      <c r="AM202" s="1689"/>
      <c r="AN202" s="1689"/>
      <c r="AO202" s="1689"/>
      <c r="AP202" s="1689"/>
      <c r="AQ202" s="1689"/>
      <c r="AR202" s="1709"/>
      <c r="AS202" s="1709"/>
      <c r="AT202" s="1709"/>
      <c r="AU202" s="1709"/>
      <c r="AV202" s="1709"/>
      <c r="AW202" s="1709"/>
      <c r="AX202" s="1709"/>
      <c r="AY202" s="1709"/>
      <c r="AZ202" s="1709"/>
      <c r="BA202" s="1709"/>
      <c r="BB202" s="1709"/>
      <c r="BC202" s="1709"/>
      <c r="BD202" s="1709"/>
      <c r="BE202" s="1709"/>
      <c r="BF202" s="1709"/>
      <c r="BG202" s="1709"/>
      <c r="BH202" s="1709"/>
      <c r="BI202" s="1709"/>
      <c r="BJ202" s="1709"/>
      <c r="BK202" s="1709"/>
    </row>
    <row r="203" spans="2:63" s="91" customFormat="1" ht="12.75">
      <c r="B203" s="90"/>
      <c r="C203" s="1667"/>
      <c r="D203" s="1667"/>
      <c r="E203" s="1667"/>
      <c r="F203" s="1667"/>
      <c r="G203" s="1667"/>
      <c r="H203" s="1667"/>
      <c r="I203" s="1667"/>
      <c r="J203" s="1667"/>
      <c r="K203" s="1667"/>
      <c r="L203" s="1667"/>
      <c r="M203" s="1667"/>
      <c r="N203" s="1667"/>
      <c r="O203" s="107"/>
      <c r="P203" s="1689"/>
      <c r="Q203" s="1689"/>
      <c r="R203" s="1689"/>
      <c r="S203" s="1689"/>
      <c r="T203" s="1689"/>
      <c r="U203" s="1689"/>
      <c r="V203" s="1689"/>
      <c r="W203" s="1689"/>
      <c r="X203" s="1689"/>
      <c r="Y203" s="1689"/>
      <c r="Z203" s="1689"/>
      <c r="AA203" s="1689"/>
      <c r="AB203" s="1689"/>
      <c r="AC203" s="1689"/>
      <c r="AD203" s="1689"/>
      <c r="AE203" s="1689"/>
      <c r="AF203" s="1689"/>
      <c r="AG203" s="1689"/>
      <c r="AH203" s="1689"/>
      <c r="AI203" s="1689"/>
      <c r="AJ203" s="1689"/>
      <c r="AK203" s="1689"/>
      <c r="AL203" s="1689"/>
      <c r="AM203" s="1689"/>
      <c r="AN203" s="1689"/>
      <c r="AO203" s="1689"/>
      <c r="AP203" s="1689"/>
      <c r="AQ203" s="1689"/>
      <c r="AR203" s="1709"/>
      <c r="AS203" s="1709"/>
      <c r="AT203" s="1709"/>
      <c r="AU203" s="1709"/>
      <c r="AV203" s="1709"/>
      <c r="AW203" s="1709"/>
      <c r="AX203" s="1709"/>
      <c r="AY203" s="1709"/>
      <c r="AZ203" s="1709"/>
      <c r="BA203" s="1709"/>
      <c r="BB203" s="1709"/>
      <c r="BC203" s="1709"/>
      <c r="BD203" s="1709"/>
      <c r="BE203" s="1709"/>
      <c r="BF203" s="1709"/>
      <c r="BG203" s="1709"/>
      <c r="BH203" s="1709"/>
      <c r="BI203" s="1709"/>
      <c r="BJ203" s="1709"/>
      <c r="BK203" s="1709"/>
    </row>
    <row r="204" spans="2:63" s="91" customFormat="1" ht="12.75">
      <c r="B204" s="90"/>
      <c r="C204" s="1667"/>
      <c r="D204" s="1667"/>
      <c r="E204" s="1667"/>
      <c r="F204" s="1667"/>
      <c r="G204" s="1667"/>
      <c r="H204" s="1667"/>
      <c r="I204" s="1667"/>
      <c r="J204" s="1667"/>
      <c r="K204" s="1667"/>
      <c r="L204" s="1667"/>
      <c r="M204" s="1667"/>
      <c r="N204" s="1667"/>
      <c r="O204" s="107"/>
      <c r="P204" s="1689"/>
      <c r="Q204" s="1689"/>
      <c r="R204" s="1689"/>
      <c r="S204" s="1689"/>
      <c r="T204" s="1689"/>
      <c r="U204" s="1689"/>
      <c r="V204" s="1689"/>
      <c r="W204" s="1689"/>
      <c r="X204" s="1689"/>
      <c r="Y204" s="1689"/>
      <c r="Z204" s="1689"/>
      <c r="AA204" s="1689"/>
      <c r="AB204" s="1689"/>
      <c r="AC204" s="1689"/>
      <c r="AD204" s="1689"/>
      <c r="AE204" s="1689"/>
      <c r="AF204" s="1689"/>
      <c r="AG204" s="1689"/>
      <c r="AH204" s="1689"/>
      <c r="AI204" s="1689"/>
      <c r="AJ204" s="1689"/>
      <c r="AK204" s="1689"/>
      <c r="AL204" s="1689"/>
      <c r="AM204" s="1689"/>
      <c r="AN204" s="1689"/>
      <c r="AO204" s="1689"/>
      <c r="AP204" s="1689"/>
      <c r="AQ204" s="1689"/>
      <c r="AR204" s="1709"/>
      <c r="AS204" s="1709"/>
      <c r="AT204" s="1709"/>
      <c r="AU204" s="1709"/>
      <c r="AV204" s="1709"/>
      <c r="AW204" s="1709"/>
      <c r="AX204" s="1709"/>
      <c r="AY204" s="1709"/>
      <c r="AZ204" s="1709"/>
      <c r="BA204" s="1709"/>
      <c r="BB204" s="1709"/>
      <c r="BC204" s="1709"/>
      <c r="BD204" s="1709"/>
      <c r="BE204" s="1709"/>
      <c r="BF204" s="1709"/>
      <c r="BG204" s="1709"/>
      <c r="BH204" s="1709"/>
      <c r="BI204" s="1709"/>
      <c r="BJ204" s="1709"/>
      <c r="BK204" s="1709"/>
    </row>
    <row r="205" spans="2:63" s="91" customFormat="1" ht="12.75">
      <c r="B205" s="90"/>
      <c r="C205" s="1667"/>
      <c r="D205" s="1667"/>
      <c r="E205" s="1667"/>
      <c r="F205" s="1667"/>
      <c r="G205" s="1667"/>
      <c r="H205" s="1667"/>
      <c r="I205" s="1667"/>
      <c r="J205" s="1667"/>
      <c r="K205" s="1667"/>
      <c r="L205" s="1667"/>
      <c r="M205" s="1667"/>
      <c r="N205" s="1667"/>
      <c r="O205" s="107"/>
      <c r="P205" s="1689"/>
      <c r="Q205" s="1689"/>
      <c r="R205" s="1689"/>
      <c r="S205" s="1689"/>
      <c r="T205" s="1689"/>
      <c r="U205" s="1689"/>
      <c r="V205" s="1689"/>
      <c r="W205" s="1689"/>
      <c r="X205" s="1689"/>
      <c r="Y205" s="1689"/>
      <c r="Z205" s="1689"/>
      <c r="AA205" s="1689"/>
      <c r="AB205" s="1689"/>
      <c r="AC205" s="1689"/>
      <c r="AD205" s="1689"/>
      <c r="AE205" s="1689"/>
      <c r="AF205" s="1689"/>
      <c r="AG205" s="1689"/>
      <c r="AH205" s="1689"/>
      <c r="AI205" s="1689"/>
      <c r="AJ205" s="1689"/>
      <c r="AK205" s="1689"/>
      <c r="AL205" s="1689"/>
      <c r="AM205" s="1689"/>
      <c r="AN205" s="1689"/>
      <c r="AO205" s="1689"/>
      <c r="AP205" s="1689"/>
      <c r="AQ205" s="1689"/>
      <c r="AR205" s="1709"/>
      <c r="AS205" s="1709"/>
      <c r="AT205" s="1709"/>
      <c r="AU205" s="1709"/>
      <c r="AV205" s="1709"/>
      <c r="AW205" s="1709"/>
      <c r="AX205" s="1709"/>
      <c r="AY205" s="1709"/>
      <c r="AZ205" s="1709"/>
      <c r="BA205" s="1709"/>
      <c r="BB205" s="1709"/>
      <c r="BC205" s="1709"/>
      <c r="BD205" s="1709"/>
      <c r="BE205" s="1709"/>
      <c r="BF205" s="1709"/>
      <c r="BG205" s="1709"/>
      <c r="BH205" s="1709"/>
      <c r="BI205" s="1709"/>
      <c r="BJ205" s="1709"/>
      <c r="BK205" s="1709"/>
    </row>
    <row r="206" spans="2:63" s="91" customFormat="1" ht="12.75">
      <c r="B206" s="90"/>
      <c r="C206" s="1667"/>
      <c r="D206" s="1667"/>
      <c r="E206" s="1667"/>
      <c r="F206" s="1667"/>
      <c r="G206" s="1667"/>
      <c r="H206" s="1667"/>
      <c r="I206" s="1667"/>
      <c r="J206" s="1667"/>
      <c r="K206" s="1667"/>
      <c r="L206" s="1667"/>
      <c r="M206" s="1667"/>
      <c r="N206" s="1667"/>
      <c r="O206" s="107"/>
      <c r="P206" s="1689"/>
      <c r="Q206" s="1689"/>
      <c r="R206" s="1689"/>
      <c r="S206" s="1689"/>
      <c r="T206" s="1689"/>
      <c r="U206" s="1689"/>
      <c r="V206" s="1689"/>
      <c r="W206" s="1689"/>
      <c r="X206" s="1689"/>
      <c r="Y206" s="1689"/>
      <c r="Z206" s="1689"/>
      <c r="AA206" s="1689"/>
      <c r="AB206" s="1689"/>
      <c r="AC206" s="1689"/>
      <c r="AD206" s="1689"/>
      <c r="AE206" s="1689"/>
      <c r="AF206" s="1689"/>
      <c r="AG206" s="1689"/>
      <c r="AH206" s="1689"/>
      <c r="AI206" s="1689"/>
      <c r="AJ206" s="1689"/>
      <c r="AK206" s="1689"/>
      <c r="AL206" s="1689"/>
      <c r="AM206" s="1689"/>
      <c r="AN206" s="1689"/>
      <c r="AO206" s="1689"/>
      <c r="AP206" s="1689"/>
      <c r="AQ206" s="1689"/>
      <c r="AR206" s="1709"/>
      <c r="AS206" s="1709"/>
      <c r="AT206" s="1709"/>
      <c r="AU206" s="1709"/>
      <c r="AV206" s="1709"/>
      <c r="AW206" s="1709"/>
      <c r="AX206" s="1709"/>
      <c r="AY206" s="1709"/>
      <c r="AZ206" s="1709"/>
      <c r="BA206" s="1709"/>
      <c r="BB206" s="1709"/>
      <c r="BC206" s="1709"/>
      <c r="BD206" s="1709"/>
      <c r="BE206" s="1709"/>
      <c r="BF206" s="1709"/>
      <c r="BG206" s="1709"/>
      <c r="BH206" s="1709"/>
      <c r="BI206" s="1709"/>
      <c r="BJ206" s="1709"/>
      <c r="BK206" s="1709"/>
    </row>
    <row r="207" spans="2:63" s="91" customFormat="1" ht="12.75">
      <c r="B207" s="90"/>
      <c r="C207" s="1667"/>
      <c r="D207" s="1667"/>
      <c r="E207" s="1667"/>
      <c r="F207" s="1667"/>
      <c r="G207" s="1667"/>
      <c r="H207" s="1667"/>
      <c r="I207" s="1667"/>
      <c r="J207" s="1667"/>
      <c r="K207" s="1667"/>
      <c r="L207" s="1667"/>
      <c r="M207" s="1667"/>
      <c r="N207" s="1667"/>
      <c r="O207" s="107"/>
      <c r="P207" s="1689"/>
      <c r="Q207" s="1689"/>
      <c r="R207" s="1689"/>
      <c r="S207" s="1689"/>
      <c r="T207" s="1689"/>
      <c r="U207" s="1689"/>
      <c r="V207" s="1689"/>
      <c r="W207" s="1689"/>
      <c r="X207" s="1689"/>
      <c r="Y207" s="1689"/>
      <c r="Z207" s="1689"/>
      <c r="AA207" s="1689"/>
      <c r="AB207" s="1689"/>
      <c r="AC207" s="1689"/>
      <c r="AD207" s="1689"/>
      <c r="AE207" s="1689"/>
      <c r="AF207" s="1689"/>
      <c r="AG207" s="1689"/>
      <c r="AH207" s="1689"/>
      <c r="AI207" s="1689"/>
      <c r="AJ207" s="1689"/>
      <c r="AK207" s="1689"/>
      <c r="AL207" s="1689"/>
      <c r="AM207" s="1689"/>
      <c r="AN207" s="1689"/>
      <c r="AO207" s="1689"/>
      <c r="AP207" s="1689"/>
      <c r="AQ207" s="1689"/>
      <c r="AR207" s="1709"/>
      <c r="AS207" s="1709"/>
      <c r="AT207" s="1709"/>
      <c r="AU207" s="1709"/>
      <c r="AV207" s="1709"/>
      <c r="AW207" s="1709"/>
      <c r="AX207" s="1709"/>
      <c r="AY207" s="1709"/>
      <c r="AZ207" s="1709"/>
      <c r="BA207" s="1709"/>
      <c r="BB207" s="1709"/>
      <c r="BC207" s="1709"/>
      <c r="BD207" s="1709"/>
      <c r="BE207" s="1709"/>
      <c r="BF207" s="1709"/>
      <c r="BG207" s="1709"/>
      <c r="BH207" s="1709"/>
      <c r="BI207" s="1709"/>
      <c r="BJ207" s="1709"/>
      <c r="BK207" s="1709"/>
    </row>
    <row r="208" spans="2:63" s="91" customFormat="1" ht="12.75">
      <c r="B208" s="90"/>
      <c r="C208" s="1667"/>
      <c r="D208" s="1667"/>
      <c r="E208" s="1667"/>
      <c r="F208" s="1667"/>
      <c r="G208" s="1667"/>
      <c r="H208" s="1667"/>
      <c r="I208" s="1667"/>
      <c r="J208" s="1667"/>
      <c r="K208" s="1667"/>
      <c r="L208" s="1667"/>
      <c r="M208" s="1667"/>
      <c r="N208" s="1667"/>
      <c r="O208" s="107"/>
      <c r="P208" s="1689"/>
      <c r="Q208" s="1689"/>
      <c r="R208" s="1689"/>
      <c r="S208" s="1689"/>
      <c r="T208" s="1689"/>
      <c r="U208" s="1689"/>
      <c r="V208" s="1689"/>
      <c r="W208" s="1689"/>
      <c r="X208" s="1689"/>
      <c r="Y208" s="1689"/>
      <c r="Z208" s="1689"/>
      <c r="AA208" s="1689"/>
      <c r="AB208" s="1689"/>
      <c r="AC208" s="1689"/>
      <c r="AD208" s="1689"/>
      <c r="AE208" s="1689"/>
      <c r="AF208" s="1689"/>
      <c r="AG208" s="1689"/>
      <c r="AH208" s="1689"/>
      <c r="AI208" s="1689"/>
      <c r="AJ208" s="1689"/>
      <c r="AK208" s="1689"/>
      <c r="AL208" s="1689"/>
      <c r="AM208" s="1689"/>
      <c r="AN208" s="1689"/>
      <c r="AO208" s="1689"/>
      <c r="AP208" s="1689"/>
      <c r="AQ208" s="1689"/>
      <c r="AR208" s="1709"/>
      <c r="AS208" s="1709"/>
      <c r="AT208" s="1709"/>
      <c r="AU208" s="1709"/>
      <c r="AV208" s="1709"/>
      <c r="AW208" s="1709"/>
      <c r="AX208" s="1709"/>
      <c r="AY208" s="1709"/>
      <c r="AZ208" s="1709"/>
      <c r="BA208" s="1709"/>
      <c r="BB208" s="1709"/>
      <c r="BC208" s="1709"/>
      <c r="BD208" s="1709"/>
      <c r="BE208" s="1709"/>
      <c r="BF208" s="1709"/>
      <c r="BG208" s="1709"/>
      <c r="BH208" s="1709"/>
      <c r="BI208" s="1709"/>
      <c r="BJ208" s="1709"/>
      <c r="BK208" s="1709"/>
    </row>
    <row r="209" spans="2:63" s="91" customFormat="1" ht="12.75">
      <c r="B209" s="90"/>
      <c r="C209" s="1667"/>
      <c r="D209" s="1667"/>
      <c r="E209" s="1667"/>
      <c r="F209" s="1667"/>
      <c r="G209" s="1667"/>
      <c r="H209" s="1667"/>
      <c r="I209" s="1667"/>
      <c r="J209" s="1667"/>
      <c r="K209" s="1667"/>
      <c r="L209" s="1667"/>
      <c r="M209" s="1667"/>
      <c r="N209" s="1667"/>
      <c r="O209" s="107"/>
      <c r="P209" s="1689"/>
      <c r="Q209" s="1689"/>
      <c r="R209" s="1689"/>
      <c r="S209" s="1689"/>
      <c r="T209" s="1689"/>
      <c r="U209" s="1689"/>
      <c r="V209" s="1689"/>
      <c r="W209" s="1689"/>
      <c r="X209" s="1689"/>
      <c r="Y209" s="1689"/>
      <c r="Z209" s="1689"/>
      <c r="AA209" s="1689"/>
      <c r="AB209" s="1689"/>
      <c r="AC209" s="1689"/>
      <c r="AD209" s="1689"/>
      <c r="AE209" s="1689"/>
      <c r="AF209" s="1689"/>
      <c r="AG209" s="1689"/>
      <c r="AH209" s="1689"/>
      <c r="AI209" s="1689"/>
      <c r="AJ209" s="1689"/>
      <c r="AK209" s="1689"/>
      <c r="AL209" s="1689"/>
      <c r="AM209" s="1689"/>
      <c r="AN209" s="1689"/>
      <c r="AO209" s="1689"/>
      <c r="AP209" s="1689"/>
      <c r="AQ209" s="1689"/>
      <c r="AR209" s="1709"/>
      <c r="AS209" s="1709"/>
      <c r="AT209" s="1709"/>
      <c r="AU209" s="1709"/>
      <c r="AV209" s="1709"/>
      <c r="AW209" s="1709"/>
      <c r="AX209" s="1709"/>
      <c r="AY209" s="1709"/>
      <c r="AZ209" s="1709"/>
      <c r="BA209" s="1709"/>
      <c r="BB209" s="1709"/>
      <c r="BC209" s="1709"/>
      <c r="BD209" s="1709"/>
      <c r="BE209" s="1709"/>
      <c r="BF209" s="1709"/>
      <c r="BG209" s="1709"/>
      <c r="BH209" s="1709"/>
      <c r="BI209" s="1709"/>
      <c r="BJ209" s="1709"/>
      <c r="BK209" s="1709"/>
    </row>
    <row r="210" spans="2:9" s="91" customFormat="1" ht="15">
      <c r="B210" s="116"/>
      <c r="C210" s="25"/>
      <c r="D210" s="25"/>
      <c r="E210" s="25"/>
      <c r="F210" s="25"/>
      <c r="G210" s="25"/>
      <c r="H210" s="25"/>
      <c r="I210" s="25"/>
    </row>
    <row r="211" spans="2:63" s="91" customFormat="1" ht="15">
      <c r="B211" s="116"/>
      <c r="C211" s="25"/>
      <c r="D211" s="25"/>
      <c r="E211" s="25"/>
      <c r="F211" s="25"/>
      <c r="G211" s="25"/>
      <c r="H211" s="25"/>
      <c r="I211" s="25"/>
      <c r="J211" s="88"/>
      <c r="K211" s="1700"/>
      <c r="L211" s="1700"/>
      <c r="M211" s="1700"/>
      <c r="N211" s="1700"/>
      <c r="O211" s="1700"/>
      <c r="P211" s="1700"/>
      <c r="Q211" s="1700"/>
      <c r="R211" s="1700"/>
      <c r="S211" s="1700"/>
      <c r="T211" s="1700"/>
      <c r="U211" s="1700"/>
      <c r="V211" s="1700"/>
      <c r="W211" s="1700"/>
      <c r="X211" s="1700"/>
      <c r="Y211" s="1700"/>
      <c r="Z211" s="1700"/>
      <c r="AA211" s="1700"/>
      <c r="AB211" s="1700"/>
      <c r="AC211" s="1700"/>
      <c r="AD211" s="1700"/>
      <c r="AE211" s="1700"/>
      <c r="AF211" s="1700"/>
      <c r="AG211" s="1700"/>
      <c r="AH211" s="1700"/>
      <c r="AI211" s="1700"/>
      <c r="AJ211" s="1700"/>
      <c r="AK211" s="1700"/>
      <c r="AL211" s="1700"/>
      <c r="AM211" s="1700"/>
      <c r="AN211" s="1700"/>
      <c r="AO211" s="1700"/>
      <c r="AP211" s="1700"/>
      <c r="AQ211" s="1700"/>
      <c r="AR211" s="1700"/>
      <c r="AS211" s="1700"/>
      <c r="AT211" s="1700"/>
      <c r="AU211" s="1700"/>
      <c r="AV211" s="88"/>
      <c r="AW211" s="88"/>
      <c r="AX211" s="88"/>
      <c r="AY211" s="1700"/>
      <c r="AZ211" s="1700"/>
      <c r="BA211" s="1700"/>
      <c r="BB211" s="1700"/>
      <c r="BC211" s="1700"/>
      <c r="BD211" s="1700"/>
      <c r="BE211" s="1700"/>
      <c r="BF211" s="1700"/>
      <c r="BG211" s="1700"/>
      <c r="BH211" s="1700"/>
      <c r="BI211" s="1700"/>
      <c r="BJ211" s="1700"/>
      <c r="BK211" s="1700"/>
    </row>
    <row r="212" spans="10:63" s="91" customFormat="1" ht="12.75">
      <c r="J212" s="88"/>
      <c r="K212" s="1662"/>
      <c r="L212" s="1662"/>
      <c r="M212" s="1662"/>
      <c r="N212" s="1662"/>
      <c r="O212" s="1662"/>
      <c r="P212" s="1662"/>
      <c r="Q212" s="1662"/>
      <c r="R212" s="1662"/>
      <c r="S212" s="1662"/>
      <c r="T212" s="1662"/>
      <c r="U212" s="1662"/>
      <c r="V212" s="1662"/>
      <c r="W212" s="1662"/>
      <c r="X212" s="1662"/>
      <c r="Y212" s="1662"/>
      <c r="Z212" s="1662"/>
      <c r="AA212" s="1662"/>
      <c r="AB212" s="1662"/>
      <c r="AC212" s="1662"/>
      <c r="AD212" s="1662"/>
      <c r="AE212" s="1662"/>
      <c r="AF212" s="1700"/>
      <c r="AG212" s="1700"/>
      <c r="AH212" s="1700"/>
      <c r="AI212" s="1700"/>
      <c r="AJ212" s="1700"/>
      <c r="AK212" s="1700"/>
      <c r="AL212" s="1700"/>
      <c r="AM212" s="1700"/>
      <c r="AN212" s="1700"/>
      <c r="AO212" s="1700"/>
      <c r="AP212" s="1700"/>
      <c r="AQ212" s="1700"/>
      <c r="AR212" s="1700"/>
      <c r="AS212" s="1700"/>
      <c r="AT212" s="1700"/>
      <c r="AU212" s="1700"/>
      <c r="AV212" s="92"/>
      <c r="AW212" s="92"/>
      <c r="AX212" s="92"/>
      <c r="AY212" s="1700"/>
      <c r="AZ212" s="1700"/>
      <c r="BA212" s="1700"/>
      <c r="BB212" s="1700"/>
      <c r="BC212" s="1700"/>
      <c r="BD212" s="1700"/>
      <c r="BE212" s="1700"/>
      <c r="BF212" s="1700"/>
      <c r="BG212" s="1700"/>
      <c r="BH212" s="1700"/>
      <c r="BI212" s="1700"/>
      <c r="BJ212" s="1700"/>
      <c r="BK212" s="1700"/>
    </row>
    <row r="213" s="91" customFormat="1" ht="12.75"/>
    <row r="214" spans="3:58" s="91" customFormat="1" ht="18">
      <c r="C214" s="1702"/>
      <c r="D214" s="1702"/>
      <c r="E214" s="1702"/>
      <c r="F214" s="1702"/>
      <c r="G214" s="1702"/>
      <c r="H214" s="1702"/>
      <c r="I214" s="1702"/>
      <c r="J214" s="1702"/>
      <c r="K214" s="1702"/>
      <c r="L214" s="1702"/>
      <c r="M214" s="1702"/>
      <c r="N214" s="1702"/>
      <c r="O214" s="1702"/>
      <c r="P214" s="1702"/>
      <c r="Q214" s="1702"/>
      <c r="R214" s="1702"/>
      <c r="S214" s="1702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1708"/>
      <c r="AG214" s="1708"/>
      <c r="AH214" s="1708"/>
      <c r="AI214" s="1708"/>
      <c r="AJ214" s="1708"/>
      <c r="AK214" s="1708"/>
      <c r="AL214" s="1708"/>
      <c r="AM214" s="1708"/>
      <c r="AN214" s="1708"/>
      <c r="AO214" s="1708"/>
      <c r="AV214" s="1719"/>
      <c r="AW214" s="1719"/>
      <c r="AX214" s="1719"/>
      <c r="AY214" s="1719"/>
      <c r="AZ214" s="1719"/>
      <c r="BA214" s="1719"/>
      <c r="BB214" s="1719"/>
      <c r="BC214" s="1719"/>
      <c r="BD214" s="1719"/>
      <c r="BE214" s="1719"/>
      <c r="BF214" s="1719"/>
    </row>
    <row r="215" spans="2:61" s="91" customFormat="1" ht="12.75">
      <c r="B215" s="1654"/>
      <c r="C215" s="1687"/>
      <c r="D215" s="1687"/>
      <c r="E215" s="1687"/>
      <c r="F215" s="1687"/>
      <c r="G215" s="1687"/>
      <c r="H215" s="1687"/>
      <c r="I215" s="1687"/>
      <c r="J215" s="1687"/>
      <c r="K215" s="1687"/>
      <c r="L215" s="1687"/>
      <c r="M215" s="1687"/>
      <c r="N215" s="1687"/>
      <c r="O215" s="1687"/>
      <c r="P215" s="1687"/>
      <c r="Q215" s="1700"/>
      <c r="R215" s="1700"/>
      <c r="S215" s="1700"/>
      <c r="T215" s="1700"/>
      <c r="U215" s="1700"/>
      <c r="V215" s="1700"/>
      <c r="W215" s="1700"/>
      <c r="X215" s="1700"/>
      <c r="Y215" s="1700"/>
      <c r="Z215" s="1700"/>
      <c r="AA215" s="1700"/>
      <c r="AB215" s="1700"/>
      <c r="AC215" s="1700"/>
      <c r="AD215" s="1700"/>
      <c r="AE215" s="1700"/>
      <c r="AF215" s="1700"/>
      <c r="AG215" s="1700"/>
      <c r="AH215" s="1700"/>
      <c r="AI215" s="1700"/>
      <c r="AJ215" s="1700"/>
      <c r="AK215" s="1700"/>
      <c r="AL215" s="1700"/>
      <c r="AM215" s="1700"/>
      <c r="AN215" s="1700"/>
      <c r="AO215" s="1700"/>
      <c r="AP215" s="1700"/>
      <c r="AQ215" s="1700"/>
      <c r="AR215" s="1700"/>
      <c r="AS215" s="1700"/>
      <c r="AT215" s="1700"/>
      <c r="AU215" s="1700"/>
      <c r="AV215" s="1700"/>
      <c r="AW215" s="1700"/>
      <c r="AX215" s="1700"/>
      <c r="AY215" s="1700"/>
      <c r="AZ215" s="1700"/>
      <c r="BA215" s="1700"/>
      <c r="BB215" s="1700"/>
      <c r="BC215" s="1700"/>
      <c r="BD215" s="1700"/>
      <c r="BE215" s="1700"/>
      <c r="BF215" s="1700"/>
      <c r="BG215" s="1700"/>
      <c r="BH215" s="1700"/>
      <c r="BI215" s="1700"/>
    </row>
    <row r="216" spans="2:61" s="91" customFormat="1" ht="18">
      <c r="B216" s="1705"/>
      <c r="C216" s="1705"/>
      <c r="D216" s="1705"/>
      <c r="E216" s="1705"/>
      <c r="F216" s="1705"/>
      <c r="G216" s="1705"/>
      <c r="H216" s="1705"/>
      <c r="I216" s="1705"/>
      <c r="J216" s="1705"/>
      <c r="K216" s="1705"/>
      <c r="L216" s="1705"/>
      <c r="M216" s="1705"/>
      <c r="N216" s="109"/>
      <c r="O216" s="109"/>
      <c r="P216" s="109"/>
      <c r="Q216" s="1706"/>
      <c r="R216" s="1706"/>
      <c r="S216" s="1706"/>
      <c r="T216" s="1706"/>
      <c r="U216" s="1706"/>
      <c r="V216" s="1706"/>
      <c r="W216" s="1706"/>
      <c r="X216" s="1706"/>
      <c r="Y216" s="1706"/>
      <c r="Z216" s="1706"/>
      <c r="AA216" s="1706"/>
      <c r="AB216" s="1706"/>
      <c r="AC216" s="1706"/>
      <c r="AD216" s="1706"/>
      <c r="AE216" s="1706"/>
      <c r="AF216" s="1706"/>
      <c r="AG216" s="1706"/>
      <c r="AH216" s="1706"/>
      <c r="AI216" s="1706"/>
      <c r="AJ216" s="1706"/>
      <c r="AK216" s="1706"/>
      <c r="AL216" s="1706"/>
      <c r="AM216" s="1706"/>
      <c r="AN216" s="1706"/>
      <c r="AO216" s="1706"/>
      <c r="AP216" s="1706"/>
      <c r="AQ216" s="1706"/>
      <c r="AR216" s="1706"/>
      <c r="AS216" s="1706"/>
      <c r="AT216" s="1706"/>
      <c r="AU216" s="1706"/>
      <c r="AV216" s="1706"/>
      <c r="AW216" s="1706"/>
      <c r="AX216" s="1706"/>
      <c r="AY216" s="1706"/>
      <c r="AZ216" s="1706"/>
      <c r="BA216" s="1706"/>
      <c r="BB216" s="1706"/>
      <c r="BC216" s="1706"/>
      <c r="BD216" s="1706"/>
      <c r="BE216" s="1706"/>
      <c r="BF216" s="1706"/>
      <c r="BG216" s="1706"/>
      <c r="BH216" s="96"/>
      <c r="BI216" s="96"/>
    </row>
    <row r="217" spans="2:61" s="91" customFormat="1" ht="15.75">
      <c r="B217" s="1705"/>
      <c r="C217" s="1705"/>
      <c r="D217" s="1705"/>
      <c r="E217" s="1705"/>
      <c r="F217" s="1705"/>
      <c r="G217" s="1705"/>
      <c r="H217" s="1705"/>
      <c r="I217" s="1705"/>
      <c r="J217" s="1705"/>
      <c r="K217" s="1705"/>
      <c r="L217" s="1705"/>
      <c r="M217" s="1705"/>
      <c r="N217" s="96"/>
      <c r="O217" s="96"/>
      <c r="P217" s="96"/>
      <c r="Q217" s="1707"/>
      <c r="R217" s="1707"/>
      <c r="S217" s="1707"/>
      <c r="T217" s="1707"/>
      <c r="U217" s="1707"/>
      <c r="V217" s="1707"/>
      <c r="W217" s="1707"/>
      <c r="X217" s="1707"/>
      <c r="Y217" s="1707"/>
      <c r="Z217" s="1707"/>
      <c r="AA217" s="1707"/>
      <c r="AB217" s="1707"/>
      <c r="AC217" s="1707"/>
      <c r="AD217" s="1707"/>
      <c r="AE217" s="1707"/>
      <c r="AF217" s="1707"/>
      <c r="AG217" s="1707"/>
      <c r="AH217" s="1707"/>
      <c r="AI217" s="1707"/>
      <c r="AJ217" s="1707"/>
      <c r="AK217" s="1707"/>
      <c r="AL217" s="1707"/>
      <c r="AM217" s="1707"/>
      <c r="AN217" s="1707"/>
      <c r="AO217" s="1707"/>
      <c r="AP217" s="1707"/>
      <c r="AQ217" s="1707"/>
      <c r="AR217" s="1707"/>
      <c r="AS217" s="1707"/>
      <c r="AT217" s="1707"/>
      <c r="AU217" s="1707"/>
      <c r="AV217" s="1707"/>
      <c r="AW217" s="1707"/>
      <c r="AX217" s="1707"/>
      <c r="AY217" s="1707"/>
      <c r="AZ217" s="1707"/>
      <c r="BA217" s="1707"/>
      <c r="BB217" s="1707"/>
      <c r="BC217" s="1707"/>
      <c r="BD217" s="1707"/>
      <c r="BE217" s="1707"/>
      <c r="BF217" s="1707"/>
      <c r="BG217" s="1707"/>
      <c r="BH217" s="96"/>
      <c r="BI217" s="96"/>
    </row>
    <row r="218" spans="2:61" s="91" customFormat="1" ht="15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6"/>
      <c r="O218" s="96"/>
      <c r="P218" s="96"/>
      <c r="Q218" s="1702"/>
      <c r="R218" s="1702"/>
      <c r="S218" s="1702"/>
      <c r="T218" s="1702"/>
      <c r="U218" s="1702"/>
      <c r="V218" s="1702"/>
      <c r="W218" s="1702"/>
      <c r="X218" s="1702"/>
      <c r="Y218" s="1702"/>
      <c r="Z218" s="1702"/>
      <c r="AA218" s="1702"/>
      <c r="AB218" s="1702"/>
      <c r="AC218" s="1702"/>
      <c r="AD218" s="1702"/>
      <c r="AE218" s="1702"/>
      <c r="AF218" s="1702"/>
      <c r="AG218" s="1702"/>
      <c r="AH218" s="1702"/>
      <c r="AI218" s="1702"/>
      <c r="AJ218" s="1702"/>
      <c r="AK218" s="1702"/>
      <c r="AL218" s="1702"/>
      <c r="AM218" s="1702"/>
      <c r="AN218" s="1702"/>
      <c r="AO218" s="1702"/>
      <c r="AP218" s="1702"/>
      <c r="AQ218" s="1702"/>
      <c r="AR218" s="1702"/>
      <c r="AS218" s="1702"/>
      <c r="AT218" s="1702"/>
      <c r="AU218" s="1702"/>
      <c r="AV218" s="1702"/>
      <c r="AW218" s="1702"/>
      <c r="AX218" s="1702"/>
      <c r="AY218" s="1702"/>
      <c r="AZ218" s="1702"/>
      <c r="BA218" s="1702"/>
      <c r="BB218" s="1702"/>
      <c r="BC218" s="1702"/>
      <c r="BD218" s="1702"/>
      <c r="BE218" s="1702"/>
      <c r="BF218" s="1702"/>
      <c r="BG218" s="1702"/>
      <c r="BH218" s="96"/>
      <c r="BI218" s="96"/>
    </row>
    <row r="219" spans="2:61" s="91" customFormat="1" ht="15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6"/>
      <c r="O219" s="96"/>
      <c r="P219" s="96"/>
      <c r="Q219" s="1702"/>
      <c r="R219" s="1702"/>
      <c r="S219" s="1702"/>
      <c r="T219" s="1702"/>
      <c r="U219" s="1702"/>
      <c r="V219" s="1702"/>
      <c r="W219" s="1702"/>
      <c r="X219" s="1702"/>
      <c r="Y219" s="1702"/>
      <c r="Z219" s="1702"/>
      <c r="AA219" s="1702"/>
      <c r="AB219" s="1702"/>
      <c r="AC219" s="1702"/>
      <c r="AD219" s="1702"/>
      <c r="AE219" s="1702"/>
      <c r="AF219" s="1702"/>
      <c r="AG219" s="1702"/>
      <c r="AH219" s="1702"/>
      <c r="AI219" s="1702"/>
      <c r="AJ219" s="1702"/>
      <c r="AK219" s="1702"/>
      <c r="AL219" s="1702"/>
      <c r="AM219" s="1702"/>
      <c r="AN219" s="1702"/>
      <c r="AO219" s="1702"/>
      <c r="AP219" s="1702"/>
      <c r="AQ219" s="1702"/>
      <c r="AR219" s="1702"/>
      <c r="AS219" s="1702"/>
      <c r="AT219" s="1702"/>
      <c r="AU219" s="1702"/>
      <c r="AV219" s="1702"/>
      <c r="AW219" s="1702"/>
      <c r="AX219" s="1702"/>
      <c r="AY219" s="1702"/>
      <c r="AZ219" s="1702"/>
      <c r="BA219" s="1702"/>
      <c r="BB219" s="1702"/>
      <c r="BC219" s="1702"/>
      <c r="BD219" s="1702"/>
      <c r="BE219" s="1702"/>
      <c r="BF219" s="1702"/>
      <c r="BG219" s="1702"/>
      <c r="BH219" s="96"/>
      <c r="BI219" s="96"/>
    </row>
    <row r="220" spans="2:61" s="91" customFormat="1" ht="15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6"/>
      <c r="O220" s="96"/>
      <c r="P220" s="96"/>
      <c r="Q220" s="1703"/>
      <c r="R220" s="1703"/>
      <c r="S220" s="1703"/>
      <c r="T220" s="1703"/>
      <c r="U220" s="1703"/>
      <c r="V220" s="1703"/>
      <c r="W220" s="1703"/>
      <c r="X220" s="1703"/>
      <c r="Y220" s="1703"/>
      <c r="Z220" s="1703"/>
      <c r="AA220" s="1703"/>
      <c r="AB220" s="1703"/>
      <c r="AC220" s="1703"/>
      <c r="AD220" s="1703"/>
      <c r="AE220" s="1703"/>
      <c r="AF220" s="1703"/>
      <c r="AG220" s="1703"/>
      <c r="AH220" s="1703"/>
      <c r="AI220" s="1703"/>
      <c r="AJ220" s="1703"/>
      <c r="AK220" s="1703"/>
      <c r="AL220" s="1703"/>
      <c r="AM220" s="1703"/>
      <c r="AN220" s="1703"/>
      <c r="AO220" s="1703"/>
      <c r="AP220" s="1703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6"/>
      <c r="BI220" s="96"/>
    </row>
    <row r="221" spans="2:64" s="91" customFormat="1" ht="14.25">
      <c r="B221" s="98"/>
      <c r="C221" s="98"/>
      <c r="D221" s="98"/>
      <c r="E221" s="98"/>
      <c r="F221" s="98"/>
      <c r="G221" s="98"/>
      <c r="H221" s="98"/>
      <c r="I221" s="98"/>
      <c r="J221" s="98"/>
      <c r="K221" s="1704"/>
      <c r="L221" s="1701"/>
      <c r="M221" s="1701"/>
      <c r="N221" s="1701"/>
      <c r="O221" s="1701"/>
      <c r="P221" s="1701"/>
      <c r="Q221" s="1701"/>
      <c r="R221" s="1701"/>
      <c r="S221" s="1701"/>
      <c r="T221" s="1701"/>
      <c r="U221" s="103"/>
      <c r="V221" s="1701"/>
      <c r="W221" s="1701"/>
      <c r="X221" s="1701"/>
      <c r="Y221" s="103"/>
      <c r="Z221" s="1701"/>
      <c r="AA221" s="1701"/>
      <c r="AB221" s="1701"/>
      <c r="AC221" s="1701"/>
      <c r="AD221" s="1701"/>
      <c r="AE221" s="1701"/>
      <c r="AF221" s="1701"/>
      <c r="AG221" s="1701"/>
      <c r="AH221" s="104"/>
      <c r="AI221" s="1701"/>
      <c r="AJ221" s="1701"/>
      <c r="AK221" s="1701"/>
      <c r="AL221" s="104"/>
      <c r="AM221" s="1701"/>
      <c r="AN221" s="1701"/>
      <c r="AO221" s="1701"/>
      <c r="AP221" s="104"/>
      <c r="AQ221" s="1701"/>
      <c r="AR221" s="1701"/>
      <c r="AS221" s="1701"/>
      <c r="AT221" s="1701"/>
      <c r="AU221" s="104"/>
      <c r="AV221" s="1701"/>
      <c r="AW221" s="1701"/>
      <c r="AX221" s="1701"/>
      <c r="AY221" s="104"/>
      <c r="AZ221" s="1701"/>
      <c r="BA221" s="1701"/>
      <c r="BB221" s="1701"/>
      <c r="BC221" s="104"/>
      <c r="BD221" s="1701"/>
      <c r="BE221" s="1701"/>
      <c r="BF221" s="1701"/>
      <c r="BG221" s="1701"/>
      <c r="BH221" s="104"/>
      <c r="BI221" s="1701"/>
      <c r="BJ221" s="1701"/>
      <c r="BK221" s="1701"/>
      <c r="BL221" s="1701"/>
    </row>
    <row r="222" spans="2:64" s="91" customFormat="1" ht="14.25">
      <c r="B222" s="98"/>
      <c r="C222" s="98"/>
      <c r="D222" s="98"/>
      <c r="E222" s="98"/>
      <c r="F222" s="98"/>
      <c r="G222" s="98"/>
      <c r="H222" s="98"/>
      <c r="I222" s="98"/>
      <c r="J222" s="98"/>
      <c r="K222" s="17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04"/>
      <c r="BA222" s="104"/>
      <c r="BB222" s="104"/>
      <c r="BC222" s="104"/>
      <c r="BD222" s="104"/>
      <c r="BE222" s="104"/>
      <c r="BF222" s="104"/>
      <c r="BG222" s="104"/>
      <c r="BH222" s="104"/>
      <c r="BI222" s="104"/>
      <c r="BJ222" s="104"/>
      <c r="BK222" s="105"/>
      <c r="BL222" s="104"/>
    </row>
    <row r="223" spans="2:64" s="91" customFormat="1" ht="14.25">
      <c r="B223" s="98"/>
      <c r="C223" s="98"/>
      <c r="D223" s="98"/>
      <c r="E223" s="98"/>
      <c r="F223" s="98"/>
      <c r="G223" s="98"/>
      <c r="H223" s="98"/>
      <c r="I223" s="98"/>
      <c r="J223" s="98"/>
      <c r="K223" s="1704"/>
      <c r="L223" s="104"/>
      <c r="M223" s="104"/>
      <c r="N223" s="104"/>
      <c r="O223" s="104"/>
      <c r="P223" s="103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  <c r="AR223" s="104"/>
      <c r="AS223" s="104"/>
      <c r="AT223" s="104"/>
      <c r="AU223" s="104"/>
      <c r="AV223" s="104"/>
      <c r="AW223" s="104"/>
      <c r="AX223" s="104"/>
      <c r="AY223" s="104"/>
      <c r="AZ223" s="104"/>
      <c r="BA223" s="104"/>
      <c r="BB223" s="104"/>
      <c r="BC223" s="104"/>
      <c r="BD223" s="104"/>
      <c r="BE223" s="104"/>
      <c r="BF223" s="104"/>
      <c r="BG223" s="104"/>
      <c r="BH223" s="104"/>
      <c r="BI223" s="104"/>
      <c r="BJ223" s="104"/>
      <c r="BK223" s="105"/>
      <c r="BL223" s="104"/>
    </row>
    <row r="224" spans="2:64" s="91" customFormat="1" ht="14.25">
      <c r="B224" s="98"/>
      <c r="C224" s="98"/>
      <c r="D224" s="98"/>
      <c r="E224" s="98"/>
      <c r="F224" s="98"/>
      <c r="G224" s="98"/>
      <c r="H224" s="98"/>
      <c r="I224" s="98"/>
      <c r="J224" s="98"/>
      <c r="K224" s="103"/>
      <c r="L224" s="104"/>
      <c r="M224" s="104"/>
      <c r="N224" s="104"/>
      <c r="O224" s="104"/>
      <c r="P224" s="103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04"/>
      <c r="AR224" s="104"/>
      <c r="AS224" s="104"/>
      <c r="AT224" s="104"/>
      <c r="AU224" s="104"/>
      <c r="AV224" s="104"/>
      <c r="AW224" s="104"/>
      <c r="AX224" s="104"/>
      <c r="AY224" s="104"/>
      <c r="AZ224" s="104"/>
      <c r="BA224" s="104"/>
      <c r="BB224" s="104"/>
      <c r="BC224" s="104"/>
      <c r="BD224" s="104"/>
      <c r="BE224" s="104"/>
      <c r="BF224" s="104"/>
      <c r="BG224" s="104"/>
      <c r="BH224" s="104"/>
      <c r="BI224" s="104"/>
      <c r="BJ224" s="104"/>
      <c r="BK224" s="105"/>
      <c r="BL224" s="105"/>
    </row>
    <row r="225" spans="2:64" s="91" customFormat="1" ht="14.25">
      <c r="B225" s="98"/>
      <c r="C225" s="98"/>
      <c r="D225" s="98"/>
      <c r="E225" s="98"/>
      <c r="F225" s="98"/>
      <c r="G225" s="98"/>
      <c r="H225" s="98"/>
      <c r="I225" s="98"/>
      <c r="J225" s="98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667"/>
      <c r="V225" s="1667"/>
      <c r="W225" s="1667"/>
      <c r="X225" s="1667"/>
      <c r="Y225" s="1667"/>
      <c r="Z225" s="1667"/>
      <c r="AA225" s="1667"/>
      <c r="AB225" s="1667"/>
      <c r="AC225" s="1667"/>
      <c r="AD225" s="1667"/>
      <c r="AE225" s="1667"/>
      <c r="AF225" s="1667"/>
      <c r="AG225" s="1667"/>
      <c r="AH225" s="1667"/>
      <c r="AI225" s="1667"/>
      <c r="AJ225" s="1667"/>
      <c r="AK225" s="1667"/>
      <c r="AL225" s="1667"/>
      <c r="AM225" s="1667"/>
      <c r="AN225" s="1667"/>
      <c r="AO225" s="1667"/>
      <c r="AP225" s="1667"/>
      <c r="AQ225" s="1667"/>
      <c r="AR225" s="1667"/>
      <c r="AS225" s="1667"/>
      <c r="AT225" s="1667"/>
      <c r="AU225" s="1667"/>
      <c r="AV225" s="1667"/>
      <c r="AW225" s="1667"/>
      <c r="AX225" s="1667"/>
      <c r="AY225" s="1667"/>
      <c r="AZ225" s="1667"/>
      <c r="BA225" s="1667"/>
      <c r="BB225" s="1667"/>
      <c r="BC225" s="1667"/>
      <c r="BD225" s="1667"/>
      <c r="BE225" s="1667"/>
      <c r="BF225" s="1667"/>
      <c r="BG225" s="1667"/>
      <c r="BH225" s="1667"/>
      <c r="BI225" s="1667"/>
      <c r="BJ225" s="1667"/>
      <c r="BK225" s="1667"/>
      <c r="BL225" s="94"/>
    </row>
    <row r="226" spans="2:64" s="91" customFormat="1" ht="15.75">
      <c r="B226" s="108"/>
      <c r="C226" s="109"/>
      <c r="D226" s="109"/>
      <c r="E226" s="109"/>
      <c r="F226" s="109"/>
      <c r="G226" s="109"/>
      <c r="H226" s="109"/>
      <c r="I226" s="109"/>
      <c r="J226" s="10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  <c r="BH226" s="94"/>
      <c r="BI226" s="94"/>
      <c r="BJ226" s="94"/>
      <c r="BK226" s="94"/>
      <c r="BL226" s="94"/>
    </row>
    <row r="227" spans="2:63" s="91" customFormat="1" ht="36.75" customHeight="1">
      <c r="B227" s="1717"/>
      <c r="C227" s="1699"/>
      <c r="D227" s="1699"/>
      <c r="E227" s="1699"/>
      <c r="F227" s="1699"/>
      <c r="G227" s="1699"/>
      <c r="H227" s="1699"/>
      <c r="I227" s="1699"/>
      <c r="J227" s="1699"/>
      <c r="K227" s="1699"/>
      <c r="L227" s="1699"/>
      <c r="M227" s="1699"/>
      <c r="N227" s="1699"/>
      <c r="O227" s="111"/>
      <c r="P227" s="1700"/>
      <c r="Q227" s="1700"/>
      <c r="R227" s="1700"/>
      <c r="S227" s="1700"/>
      <c r="T227" s="1700"/>
      <c r="U227" s="1700"/>
      <c r="V227" s="1700"/>
      <c r="W227" s="1700"/>
      <c r="X227" s="1700"/>
      <c r="Y227" s="1700"/>
      <c r="Z227" s="1700"/>
      <c r="AA227" s="1700"/>
      <c r="AB227" s="1700"/>
      <c r="AC227" s="1700"/>
      <c r="AD227" s="1700"/>
      <c r="AE227" s="1700"/>
      <c r="AF227" s="1700"/>
      <c r="AG227" s="1700"/>
      <c r="AH227" s="1700"/>
      <c r="AI227" s="1700"/>
      <c r="AJ227" s="1700"/>
      <c r="AK227" s="1700"/>
      <c r="AL227" s="1700"/>
      <c r="AM227" s="1700"/>
      <c r="AN227" s="1700"/>
      <c r="AO227" s="1700"/>
      <c r="AP227" s="1700"/>
      <c r="AQ227" s="1700"/>
      <c r="AR227" s="1700"/>
      <c r="AS227" s="1700"/>
      <c r="AT227" s="1700"/>
      <c r="AU227" s="1700"/>
      <c r="AV227" s="1700"/>
      <c r="AW227" s="1700"/>
      <c r="AX227" s="1700"/>
      <c r="AY227" s="1700"/>
      <c r="AZ227" s="1700"/>
      <c r="BA227" s="1700"/>
      <c r="BB227" s="1700"/>
      <c r="BC227" s="1700"/>
      <c r="BD227" s="1700"/>
      <c r="BE227" s="1700"/>
      <c r="BF227" s="1700"/>
      <c r="BG227" s="1700"/>
      <c r="BH227" s="1700"/>
      <c r="BI227" s="1700"/>
      <c r="BJ227" s="1700"/>
      <c r="BK227" s="1700"/>
    </row>
    <row r="228" spans="2:63" s="91" customFormat="1" ht="15.75">
      <c r="B228" s="1717"/>
      <c r="C228" s="1699"/>
      <c r="D228" s="1699"/>
      <c r="E228" s="1699"/>
      <c r="F228" s="1699"/>
      <c r="G228" s="1699"/>
      <c r="H228" s="1699"/>
      <c r="I228" s="1699"/>
      <c r="J228" s="1699"/>
      <c r="K228" s="1699"/>
      <c r="L228" s="1699"/>
      <c r="M228" s="1699"/>
      <c r="N228" s="1699"/>
      <c r="O228" s="111"/>
      <c r="P228" s="1697"/>
      <c r="Q228" s="1697"/>
      <c r="R228" s="1718"/>
      <c r="S228" s="1718"/>
      <c r="T228" s="1697"/>
      <c r="U228" s="1697"/>
      <c r="V228" s="1697"/>
      <c r="W228" s="1697"/>
      <c r="X228" s="1697"/>
      <c r="Y228" s="1697"/>
      <c r="Z228" s="1712"/>
      <c r="AA228" s="1715"/>
      <c r="AB228" s="1715"/>
      <c r="AC228" s="1715"/>
      <c r="AD228" s="1715"/>
      <c r="AE228" s="1715"/>
      <c r="AF228" s="1715"/>
      <c r="AG228" s="1715"/>
      <c r="AH228" s="1697"/>
      <c r="AI228" s="1697"/>
      <c r="AJ228" s="1697"/>
      <c r="AK228" s="1697"/>
      <c r="AL228" s="1697"/>
      <c r="AM228" s="1697"/>
      <c r="AN228" s="1698"/>
      <c r="AO228" s="1713"/>
      <c r="AP228" s="1713"/>
      <c r="AQ228" s="1713"/>
      <c r="AR228" s="1697"/>
      <c r="AS228" s="1697"/>
      <c r="AT228" s="1701"/>
      <c r="AU228" s="1701"/>
      <c r="AV228" s="1701"/>
      <c r="AW228" s="1701"/>
      <c r="AX228" s="1701"/>
      <c r="AY228" s="1701"/>
      <c r="AZ228" s="1701"/>
      <c r="BA228" s="1701"/>
      <c r="BB228" s="1697"/>
      <c r="BC228" s="1697"/>
      <c r="BD228" s="1697"/>
      <c r="BE228" s="1697"/>
      <c r="BF228" s="1697"/>
      <c r="BG228" s="1697"/>
      <c r="BH228" s="1793"/>
      <c r="BI228" s="1794"/>
      <c r="BJ228" s="1794"/>
      <c r="BK228" s="1794"/>
    </row>
    <row r="229" spans="2:63" s="91" customFormat="1" ht="15.75">
      <c r="B229" s="1717"/>
      <c r="C229" s="1699"/>
      <c r="D229" s="1699"/>
      <c r="E229" s="1699"/>
      <c r="F229" s="1699"/>
      <c r="G229" s="1699"/>
      <c r="H229" s="1699"/>
      <c r="I229" s="1699"/>
      <c r="J229" s="1699"/>
      <c r="K229" s="1699"/>
      <c r="L229" s="1699"/>
      <c r="M229" s="1699"/>
      <c r="N229" s="1699"/>
      <c r="O229" s="111"/>
      <c r="P229" s="1697"/>
      <c r="Q229" s="1697"/>
      <c r="R229" s="1718"/>
      <c r="S229" s="1718"/>
      <c r="T229" s="1697"/>
      <c r="U229" s="1697"/>
      <c r="V229" s="1697"/>
      <c r="W229" s="1697"/>
      <c r="X229" s="1697"/>
      <c r="Y229" s="1697"/>
      <c r="Z229" s="1697"/>
      <c r="AA229" s="1697"/>
      <c r="AB229" s="1712"/>
      <c r="AC229" s="1713"/>
      <c r="AD229" s="1713"/>
      <c r="AE229" s="1713"/>
      <c r="AF229" s="1713"/>
      <c r="AG229" s="1713"/>
      <c r="AH229" s="1697"/>
      <c r="AI229" s="1697"/>
      <c r="AJ229" s="1697"/>
      <c r="AK229" s="1697"/>
      <c r="AL229" s="1697"/>
      <c r="AM229" s="1697"/>
      <c r="AN229" s="1713"/>
      <c r="AO229" s="1713"/>
      <c r="AP229" s="1713"/>
      <c r="AQ229" s="1713"/>
      <c r="AR229" s="1697"/>
      <c r="AS229" s="1697"/>
      <c r="AT229" s="1697"/>
      <c r="AU229" s="1697"/>
      <c r="AV229" s="1701"/>
      <c r="AW229" s="1701"/>
      <c r="AX229" s="1701"/>
      <c r="AY229" s="1701"/>
      <c r="AZ229" s="1701"/>
      <c r="BA229" s="1701"/>
      <c r="BB229" s="1697"/>
      <c r="BC229" s="1697"/>
      <c r="BD229" s="1697"/>
      <c r="BE229" s="1697"/>
      <c r="BF229" s="1697"/>
      <c r="BG229" s="1697"/>
      <c r="BH229" s="1794"/>
      <c r="BI229" s="1794"/>
      <c r="BJ229" s="1794"/>
      <c r="BK229" s="1794"/>
    </row>
    <row r="230" spans="2:63" s="91" customFormat="1" ht="15.75">
      <c r="B230" s="1717"/>
      <c r="C230" s="1699"/>
      <c r="D230" s="1699"/>
      <c r="E230" s="1699"/>
      <c r="F230" s="1699"/>
      <c r="G230" s="1699"/>
      <c r="H230" s="1699"/>
      <c r="I230" s="1699"/>
      <c r="J230" s="1699"/>
      <c r="K230" s="1699"/>
      <c r="L230" s="1699"/>
      <c r="M230" s="1699"/>
      <c r="N230" s="1699"/>
      <c r="O230" s="111"/>
      <c r="P230" s="1697"/>
      <c r="Q230" s="1697"/>
      <c r="R230" s="1718"/>
      <c r="S230" s="1718"/>
      <c r="T230" s="1697"/>
      <c r="U230" s="1697"/>
      <c r="V230" s="1697"/>
      <c r="W230" s="1697"/>
      <c r="X230" s="1697"/>
      <c r="Y230" s="1697"/>
      <c r="Z230" s="1697"/>
      <c r="AA230" s="1697"/>
      <c r="AB230" s="1697"/>
      <c r="AC230" s="1697"/>
      <c r="AD230" s="1697"/>
      <c r="AE230" s="1697"/>
      <c r="AF230" s="1697"/>
      <c r="AG230" s="1697"/>
      <c r="AH230" s="1697"/>
      <c r="AI230" s="1697"/>
      <c r="AJ230" s="1697"/>
      <c r="AK230" s="1697"/>
      <c r="AL230" s="1697"/>
      <c r="AM230" s="1697"/>
      <c r="AN230" s="1716"/>
      <c r="AO230" s="1716"/>
      <c r="AP230" s="1716"/>
      <c r="AQ230" s="1716"/>
      <c r="AR230" s="1697"/>
      <c r="AS230" s="1697"/>
      <c r="AT230" s="1697"/>
      <c r="AU230" s="1697"/>
      <c r="AV230" s="1714"/>
      <c r="AW230" s="1714"/>
      <c r="AX230" s="1697"/>
      <c r="AY230" s="1697"/>
      <c r="AZ230" s="1697"/>
      <c r="BA230" s="1697"/>
      <c r="BB230" s="1697"/>
      <c r="BC230" s="1697"/>
      <c r="BD230" s="1697"/>
      <c r="BE230" s="1697"/>
      <c r="BF230" s="1697"/>
      <c r="BG230" s="1697"/>
      <c r="BH230" s="1697"/>
      <c r="BI230" s="1697"/>
      <c r="BJ230" s="1697"/>
      <c r="BK230" s="1697"/>
    </row>
    <row r="231" spans="2:63" s="91" customFormat="1" ht="15.75">
      <c r="B231" s="1717"/>
      <c r="C231" s="1699"/>
      <c r="D231" s="1699"/>
      <c r="E231" s="1699"/>
      <c r="F231" s="1699"/>
      <c r="G231" s="1699"/>
      <c r="H231" s="1699"/>
      <c r="I231" s="1699"/>
      <c r="J231" s="1699"/>
      <c r="K231" s="1699"/>
      <c r="L231" s="1699"/>
      <c r="M231" s="1699"/>
      <c r="N231" s="1699"/>
      <c r="O231" s="111"/>
      <c r="P231" s="1697"/>
      <c r="Q231" s="1697"/>
      <c r="R231" s="1718"/>
      <c r="S231" s="1718"/>
      <c r="T231" s="1697"/>
      <c r="U231" s="1697"/>
      <c r="V231" s="1697"/>
      <c r="W231" s="1697"/>
      <c r="X231" s="1697"/>
      <c r="Y231" s="1697"/>
      <c r="Z231" s="1697"/>
      <c r="AA231" s="1697"/>
      <c r="AB231" s="1697"/>
      <c r="AC231" s="1697"/>
      <c r="AD231" s="1697"/>
      <c r="AE231" s="1697"/>
      <c r="AF231" s="1697"/>
      <c r="AG231" s="1697"/>
      <c r="AH231" s="1697"/>
      <c r="AI231" s="1697"/>
      <c r="AJ231" s="1697"/>
      <c r="AK231" s="1697"/>
      <c r="AL231" s="1697"/>
      <c r="AM231" s="1697"/>
      <c r="AN231" s="1716"/>
      <c r="AO231" s="1716"/>
      <c r="AP231" s="1716"/>
      <c r="AQ231" s="1716"/>
      <c r="AR231" s="1697"/>
      <c r="AS231" s="1697"/>
      <c r="AT231" s="1697"/>
      <c r="AU231" s="1697"/>
      <c r="AV231" s="1714"/>
      <c r="AW231" s="1714"/>
      <c r="AX231" s="1697"/>
      <c r="AY231" s="1697"/>
      <c r="AZ231" s="1697"/>
      <c r="BA231" s="1697"/>
      <c r="BB231" s="1697"/>
      <c r="BC231" s="1697"/>
      <c r="BD231" s="1697"/>
      <c r="BE231" s="1697"/>
      <c r="BF231" s="1697"/>
      <c r="BG231" s="1697"/>
      <c r="BH231" s="1697"/>
      <c r="BI231" s="1697"/>
      <c r="BJ231" s="1697"/>
      <c r="BK231" s="1697"/>
    </row>
    <row r="232" spans="2:63" s="91" customFormat="1" ht="15.75">
      <c r="B232" s="1717"/>
      <c r="C232" s="1699"/>
      <c r="D232" s="1699"/>
      <c r="E232" s="1699"/>
      <c r="F232" s="1699"/>
      <c r="G232" s="1699"/>
      <c r="H232" s="1699"/>
      <c r="I232" s="1699"/>
      <c r="J232" s="1699"/>
      <c r="K232" s="1699"/>
      <c r="L232" s="1699"/>
      <c r="M232" s="1699"/>
      <c r="N232" s="1699"/>
      <c r="O232" s="111"/>
      <c r="P232" s="1697"/>
      <c r="Q232" s="1697"/>
      <c r="R232" s="1718"/>
      <c r="S232" s="1718"/>
      <c r="T232" s="1697"/>
      <c r="U232" s="1697"/>
      <c r="V232" s="1697"/>
      <c r="W232" s="1697"/>
      <c r="X232" s="1697"/>
      <c r="Y232" s="1697"/>
      <c r="Z232" s="1697"/>
      <c r="AA232" s="1697"/>
      <c r="AB232" s="1697"/>
      <c r="AC232" s="1697"/>
      <c r="AD232" s="1697"/>
      <c r="AE232" s="1697"/>
      <c r="AF232" s="1697"/>
      <c r="AG232" s="1697"/>
      <c r="AH232" s="1697"/>
      <c r="AI232" s="1697"/>
      <c r="AJ232" s="1697"/>
      <c r="AK232" s="1697"/>
      <c r="AL232" s="1697"/>
      <c r="AM232" s="1697"/>
      <c r="AN232" s="1716"/>
      <c r="AO232" s="1716"/>
      <c r="AP232" s="1716"/>
      <c r="AQ232" s="1716"/>
      <c r="AR232" s="1697"/>
      <c r="AS232" s="1697"/>
      <c r="AT232" s="1697"/>
      <c r="AU232" s="1697"/>
      <c r="AV232" s="1714"/>
      <c r="AW232" s="1714"/>
      <c r="AX232" s="1697"/>
      <c r="AY232" s="1697"/>
      <c r="AZ232" s="1697"/>
      <c r="BA232" s="1697"/>
      <c r="BB232" s="1697"/>
      <c r="BC232" s="1697"/>
      <c r="BD232" s="1697"/>
      <c r="BE232" s="1697"/>
      <c r="BF232" s="1697"/>
      <c r="BG232" s="1697"/>
      <c r="BH232" s="1697"/>
      <c r="BI232" s="1697"/>
      <c r="BJ232" s="1697"/>
      <c r="BK232" s="1697"/>
    </row>
    <row r="233" spans="2:63" s="91" customFormat="1" ht="15.75" customHeight="1">
      <c r="B233" s="1717"/>
      <c r="C233" s="1699"/>
      <c r="D233" s="1699"/>
      <c r="E233" s="1699"/>
      <c r="F233" s="1699"/>
      <c r="G233" s="1699"/>
      <c r="H233" s="1699"/>
      <c r="I233" s="1699"/>
      <c r="J233" s="1699"/>
      <c r="K233" s="1699"/>
      <c r="L233" s="1699"/>
      <c r="M233" s="1699"/>
      <c r="N233" s="1699"/>
      <c r="O233" s="111"/>
      <c r="P233" s="1697"/>
      <c r="Q233" s="1697"/>
      <c r="R233" s="1718"/>
      <c r="S233" s="1718"/>
      <c r="T233" s="1697"/>
      <c r="U233" s="1697"/>
      <c r="V233" s="1697"/>
      <c r="W233" s="1697"/>
      <c r="X233" s="1697"/>
      <c r="Y233" s="1697"/>
      <c r="Z233" s="1697"/>
      <c r="AA233" s="1697"/>
      <c r="AB233" s="1697"/>
      <c r="AC233" s="1697"/>
      <c r="AD233" s="1697"/>
      <c r="AE233" s="1697"/>
      <c r="AF233" s="1697"/>
      <c r="AG233" s="1697"/>
      <c r="AH233" s="1697"/>
      <c r="AI233" s="1697"/>
      <c r="AJ233" s="1697"/>
      <c r="AK233" s="1697"/>
      <c r="AL233" s="1697"/>
      <c r="AM233" s="1697"/>
      <c r="AN233" s="1716"/>
      <c r="AO233" s="1716"/>
      <c r="AP233" s="1716"/>
      <c r="AQ233" s="1716"/>
      <c r="AR233" s="1697"/>
      <c r="AS233" s="1697"/>
      <c r="AT233" s="1697"/>
      <c r="AU233" s="1697"/>
      <c r="AV233" s="1714"/>
      <c r="AW233" s="1714"/>
      <c r="AX233" s="1697"/>
      <c r="AY233" s="1697"/>
      <c r="AZ233" s="1697"/>
      <c r="BA233" s="1697"/>
      <c r="BB233" s="1697"/>
      <c r="BC233" s="1697"/>
      <c r="BD233" s="1697"/>
      <c r="BE233" s="1697"/>
      <c r="BF233" s="1697"/>
      <c r="BG233" s="1697"/>
      <c r="BH233" s="1697"/>
      <c r="BI233" s="1697"/>
      <c r="BJ233" s="1697"/>
      <c r="BK233" s="1697"/>
    </row>
    <row r="234" spans="2:63" s="91" customFormat="1" ht="12.75">
      <c r="B234" s="90"/>
      <c r="C234" s="1667"/>
      <c r="D234" s="1667"/>
      <c r="E234" s="1667"/>
      <c r="F234" s="1667"/>
      <c r="G234" s="1667"/>
      <c r="H234" s="1667"/>
      <c r="I234" s="1667"/>
      <c r="J234" s="1667"/>
      <c r="K234" s="1667"/>
      <c r="L234" s="1667"/>
      <c r="M234" s="1667"/>
      <c r="N234" s="1667"/>
      <c r="O234" s="107"/>
      <c r="P234" s="1689"/>
      <c r="Q234" s="1689"/>
      <c r="R234" s="1689"/>
      <c r="S234" s="1689"/>
      <c r="T234" s="1689"/>
      <c r="U234" s="1689"/>
      <c r="V234" s="1689"/>
      <c r="W234" s="1689"/>
      <c r="X234" s="1689"/>
      <c r="Y234" s="1689"/>
      <c r="Z234" s="1689"/>
      <c r="AA234" s="1689"/>
      <c r="AB234" s="1689"/>
      <c r="AC234" s="1689"/>
      <c r="AD234" s="1689"/>
      <c r="AE234" s="1689"/>
      <c r="AF234" s="1689"/>
      <c r="AG234" s="1689"/>
      <c r="AH234" s="1689"/>
      <c r="AI234" s="1689"/>
      <c r="AJ234" s="1689"/>
      <c r="AK234" s="1689"/>
      <c r="AL234" s="1689"/>
      <c r="AM234" s="1689"/>
      <c r="AN234" s="1689"/>
      <c r="AO234" s="1689"/>
      <c r="AP234" s="1689"/>
      <c r="AQ234" s="1689"/>
      <c r="AR234" s="1709"/>
      <c r="AS234" s="1709"/>
      <c r="AT234" s="1709"/>
      <c r="AU234" s="1709"/>
      <c r="AV234" s="1709"/>
      <c r="AW234" s="1709"/>
      <c r="AX234" s="1709"/>
      <c r="AY234" s="1709"/>
      <c r="AZ234" s="1709"/>
      <c r="BA234" s="1709"/>
      <c r="BB234" s="1709"/>
      <c r="BC234" s="1709"/>
      <c r="BD234" s="1709"/>
      <c r="BE234" s="1709"/>
      <c r="BF234" s="1709"/>
      <c r="BG234" s="1709"/>
      <c r="BH234" s="1709"/>
      <c r="BI234" s="1709"/>
      <c r="BJ234" s="1709"/>
      <c r="BK234" s="1709"/>
    </row>
    <row r="235" spans="2:63" s="91" customFormat="1" ht="12.75">
      <c r="B235" s="90"/>
      <c r="C235" s="1667"/>
      <c r="D235" s="1667"/>
      <c r="E235" s="1667"/>
      <c r="F235" s="1667"/>
      <c r="G235" s="1667"/>
      <c r="H235" s="1667"/>
      <c r="I235" s="1667"/>
      <c r="J235" s="1667"/>
      <c r="K235" s="1667"/>
      <c r="L235" s="1667"/>
      <c r="M235" s="1667"/>
      <c r="N235" s="1667"/>
      <c r="O235" s="107"/>
      <c r="P235" s="1689"/>
      <c r="Q235" s="1689"/>
      <c r="R235" s="1689"/>
      <c r="S235" s="1689"/>
      <c r="T235" s="1689"/>
      <c r="U235" s="1689"/>
      <c r="V235" s="1689"/>
      <c r="W235" s="1689"/>
      <c r="X235" s="1689"/>
      <c r="Y235" s="1689"/>
      <c r="Z235" s="1689"/>
      <c r="AA235" s="1689"/>
      <c r="AB235" s="1689"/>
      <c r="AC235" s="1689"/>
      <c r="AD235" s="1689"/>
      <c r="AE235" s="1689"/>
      <c r="AF235" s="1689"/>
      <c r="AG235" s="1689"/>
      <c r="AH235" s="1689"/>
      <c r="AI235" s="1689"/>
      <c r="AJ235" s="1689"/>
      <c r="AK235" s="1689"/>
      <c r="AL235" s="1689"/>
      <c r="AM235" s="1689"/>
      <c r="AN235" s="1689"/>
      <c r="AO235" s="1689"/>
      <c r="AP235" s="1689"/>
      <c r="AQ235" s="1689"/>
      <c r="AR235" s="1709"/>
      <c r="AS235" s="1709"/>
      <c r="AT235" s="1709"/>
      <c r="AU235" s="1709"/>
      <c r="AV235" s="1709"/>
      <c r="AW235" s="1709"/>
      <c r="AX235" s="1709"/>
      <c r="AY235" s="1709"/>
      <c r="AZ235" s="1709"/>
      <c r="BA235" s="1709"/>
      <c r="BB235" s="1709"/>
      <c r="BC235" s="1709"/>
      <c r="BD235" s="1709"/>
      <c r="BE235" s="1709"/>
      <c r="BF235" s="1709"/>
      <c r="BG235" s="1709"/>
      <c r="BH235" s="1709"/>
      <c r="BI235" s="1709"/>
      <c r="BJ235" s="1709"/>
      <c r="BK235" s="1709"/>
    </row>
    <row r="236" spans="2:63" s="91" customFormat="1" ht="12.75">
      <c r="B236" s="90"/>
      <c r="C236" s="1667"/>
      <c r="D236" s="1667"/>
      <c r="E236" s="1667"/>
      <c r="F236" s="1667"/>
      <c r="G236" s="1667"/>
      <c r="H236" s="1667"/>
      <c r="I236" s="1667"/>
      <c r="J236" s="1667"/>
      <c r="K236" s="1667"/>
      <c r="L236" s="1667"/>
      <c r="M236" s="1667"/>
      <c r="N236" s="1667"/>
      <c r="O236" s="107"/>
      <c r="P236" s="1689"/>
      <c r="Q236" s="1689"/>
      <c r="R236" s="1689"/>
      <c r="S236" s="1689"/>
      <c r="T236" s="1689"/>
      <c r="U236" s="1689"/>
      <c r="V236" s="1689"/>
      <c r="W236" s="1689"/>
      <c r="X236" s="1689"/>
      <c r="Y236" s="1689"/>
      <c r="Z236" s="1689"/>
      <c r="AA236" s="1689"/>
      <c r="AB236" s="1689"/>
      <c r="AC236" s="1689"/>
      <c r="AD236" s="1689"/>
      <c r="AE236" s="1689"/>
      <c r="AF236" s="1689"/>
      <c r="AG236" s="1689"/>
      <c r="AH236" s="1689"/>
      <c r="AI236" s="1689"/>
      <c r="AJ236" s="1689"/>
      <c r="AK236" s="1689"/>
      <c r="AL236" s="1689"/>
      <c r="AM236" s="1689"/>
      <c r="AN236" s="1689"/>
      <c r="AO236" s="1689"/>
      <c r="AP236" s="1689"/>
      <c r="AQ236" s="1689"/>
      <c r="AR236" s="1709"/>
      <c r="AS236" s="1709"/>
      <c r="AT236" s="1709"/>
      <c r="AU236" s="1709"/>
      <c r="AV236" s="1709"/>
      <c r="AW236" s="1709"/>
      <c r="AX236" s="1709"/>
      <c r="AY236" s="1709"/>
      <c r="AZ236" s="1709"/>
      <c r="BA236" s="1709"/>
      <c r="BB236" s="1709"/>
      <c r="BC236" s="1709"/>
      <c r="BD236" s="1709"/>
      <c r="BE236" s="1709"/>
      <c r="BF236" s="1709"/>
      <c r="BG236" s="1709"/>
      <c r="BH236" s="1709"/>
      <c r="BI236" s="1709"/>
      <c r="BJ236" s="1709"/>
      <c r="BK236" s="1709"/>
    </row>
    <row r="237" spans="2:63" s="91" customFormat="1" ht="12.75">
      <c r="B237" s="90"/>
      <c r="C237" s="1667"/>
      <c r="D237" s="1667"/>
      <c r="E237" s="1667"/>
      <c r="F237" s="1667"/>
      <c r="G237" s="1667"/>
      <c r="H237" s="1667"/>
      <c r="I237" s="1667"/>
      <c r="J237" s="1667"/>
      <c r="K237" s="1667"/>
      <c r="L237" s="1667"/>
      <c r="M237" s="1667"/>
      <c r="N237" s="1667"/>
      <c r="O237" s="107"/>
      <c r="P237" s="1689"/>
      <c r="Q237" s="1689"/>
      <c r="R237" s="1689"/>
      <c r="S237" s="1689"/>
      <c r="T237" s="1689"/>
      <c r="U237" s="1689"/>
      <c r="V237" s="1689"/>
      <c r="W237" s="1689"/>
      <c r="X237" s="1689"/>
      <c r="Y237" s="1689"/>
      <c r="Z237" s="1689"/>
      <c r="AA237" s="1689"/>
      <c r="AB237" s="1689"/>
      <c r="AC237" s="1689"/>
      <c r="AD237" s="1689"/>
      <c r="AE237" s="1689"/>
      <c r="AF237" s="1689"/>
      <c r="AG237" s="1689"/>
      <c r="AH237" s="1689"/>
      <c r="AI237" s="1689"/>
      <c r="AJ237" s="1689"/>
      <c r="AK237" s="1689"/>
      <c r="AL237" s="1689"/>
      <c r="AM237" s="1689"/>
      <c r="AN237" s="1689"/>
      <c r="AO237" s="1689"/>
      <c r="AP237" s="1689"/>
      <c r="AQ237" s="1689"/>
      <c r="AR237" s="1709"/>
      <c r="AS237" s="1709"/>
      <c r="AT237" s="1709"/>
      <c r="AU237" s="1709"/>
      <c r="AV237" s="1709"/>
      <c r="AW237" s="1709"/>
      <c r="AX237" s="1709"/>
      <c r="AY237" s="1709"/>
      <c r="AZ237" s="1709"/>
      <c r="BA237" s="1709"/>
      <c r="BB237" s="1709"/>
      <c r="BC237" s="1709"/>
      <c r="BD237" s="1709"/>
      <c r="BE237" s="1709"/>
      <c r="BF237" s="1709"/>
      <c r="BG237" s="1709"/>
      <c r="BH237" s="1709"/>
      <c r="BI237" s="1709"/>
      <c r="BJ237" s="1709"/>
      <c r="BK237" s="1709"/>
    </row>
    <row r="238" spans="2:63" s="91" customFormat="1" ht="12.75">
      <c r="B238" s="90"/>
      <c r="C238" s="1667"/>
      <c r="D238" s="1667"/>
      <c r="E238" s="1667"/>
      <c r="F238" s="1667"/>
      <c r="G238" s="1667"/>
      <c r="H238" s="1667"/>
      <c r="I238" s="1667"/>
      <c r="J238" s="1667"/>
      <c r="K238" s="1667"/>
      <c r="L238" s="1667"/>
      <c r="M238" s="1667"/>
      <c r="N238" s="1667"/>
      <c r="O238" s="107"/>
      <c r="P238" s="1689"/>
      <c r="Q238" s="1689"/>
      <c r="R238" s="1689"/>
      <c r="S238" s="1689"/>
      <c r="T238" s="1689"/>
      <c r="U238" s="1689"/>
      <c r="V238" s="1689"/>
      <c r="W238" s="1689"/>
      <c r="X238" s="1689"/>
      <c r="Y238" s="1689"/>
      <c r="Z238" s="1689"/>
      <c r="AA238" s="1689"/>
      <c r="AB238" s="1689"/>
      <c r="AC238" s="1689"/>
      <c r="AD238" s="1689"/>
      <c r="AE238" s="1689"/>
      <c r="AF238" s="1689"/>
      <c r="AG238" s="1689"/>
      <c r="AH238" s="1689"/>
      <c r="AI238" s="1689"/>
      <c r="AJ238" s="1689"/>
      <c r="AK238" s="1689"/>
      <c r="AL238" s="1689"/>
      <c r="AM238" s="1689"/>
      <c r="AN238" s="1689"/>
      <c r="AO238" s="1689"/>
      <c r="AP238" s="1689"/>
      <c r="AQ238" s="1689"/>
      <c r="AR238" s="1709"/>
      <c r="AS238" s="1709"/>
      <c r="AT238" s="1709"/>
      <c r="AU238" s="1709"/>
      <c r="AV238" s="1709"/>
      <c r="AW238" s="1709"/>
      <c r="AX238" s="1709"/>
      <c r="AY238" s="1709"/>
      <c r="AZ238" s="1709"/>
      <c r="BA238" s="1709"/>
      <c r="BB238" s="1709"/>
      <c r="BC238" s="1709"/>
      <c r="BD238" s="1709"/>
      <c r="BE238" s="1709"/>
      <c r="BF238" s="1709"/>
      <c r="BG238" s="1709"/>
      <c r="BH238" s="1709"/>
      <c r="BI238" s="1709"/>
      <c r="BJ238" s="1709"/>
      <c r="BK238" s="1709"/>
    </row>
    <row r="239" spans="2:63" s="91" customFormat="1" ht="12.75">
      <c r="B239" s="90"/>
      <c r="C239" s="1667"/>
      <c r="D239" s="1667"/>
      <c r="E239" s="1667"/>
      <c r="F239" s="1667"/>
      <c r="G239" s="1667"/>
      <c r="H239" s="1667"/>
      <c r="I239" s="1667"/>
      <c r="J239" s="1667"/>
      <c r="K239" s="1667"/>
      <c r="L239" s="1667"/>
      <c r="M239" s="1667"/>
      <c r="N239" s="1667"/>
      <c r="O239" s="107"/>
      <c r="P239" s="1689"/>
      <c r="Q239" s="1689"/>
      <c r="R239" s="1689"/>
      <c r="S239" s="1689"/>
      <c r="T239" s="1689"/>
      <c r="U239" s="1689"/>
      <c r="V239" s="1689"/>
      <c r="W239" s="1689"/>
      <c r="X239" s="1689"/>
      <c r="Y239" s="1689"/>
      <c r="Z239" s="1689"/>
      <c r="AA239" s="1689"/>
      <c r="AB239" s="1689"/>
      <c r="AC239" s="1689"/>
      <c r="AD239" s="1689"/>
      <c r="AE239" s="1689"/>
      <c r="AF239" s="1689"/>
      <c r="AG239" s="1689"/>
      <c r="AH239" s="1689"/>
      <c r="AI239" s="1689"/>
      <c r="AJ239" s="1689"/>
      <c r="AK239" s="1689"/>
      <c r="AL239" s="1689"/>
      <c r="AM239" s="1689"/>
      <c r="AN239" s="1689"/>
      <c r="AO239" s="1689"/>
      <c r="AP239" s="1689"/>
      <c r="AQ239" s="1689"/>
      <c r="AR239" s="1709"/>
      <c r="AS239" s="1709"/>
      <c r="AT239" s="1709"/>
      <c r="AU239" s="1709"/>
      <c r="AV239" s="1709"/>
      <c r="AW239" s="1709"/>
      <c r="AX239" s="1709"/>
      <c r="AY239" s="1709"/>
      <c r="AZ239" s="1709"/>
      <c r="BA239" s="1709"/>
      <c r="BB239" s="1709"/>
      <c r="BC239" s="1709"/>
      <c r="BD239" s="1709"/>
      <c r="BE239" s="1709"/>
      <c r="BF239" s="1709"/>
      <c r="BG239" s="1709"/>
      <c r="BH239" s="1709"/>
      <c r="BI239" s="1709"/>
      <c r="BJ239" s="1709"/>
      <c r="BK239" s="1709"/>
    </row>
    <row r="240" spans="2:63" s="91" customFormat="1" ht="12.75">
      <c r="B240" s="90"/>
      <c r="C240" s="1667"/>
      <c r="D240" s="1667"/>
      <c r="E240" s="1667"/>
      <c r="F240" s="1667"/>
      <c r="G240" s="1667"/>
      <c r="H240" s="1667"/>
      <c r="I240" s="1667"/>
      <c r="J240" s="1667"/>
      <c r="K240" s="1667"/>
      <c r="L240" s="1667"/>
      <c r="M240" s="1667"/>
      <c r="N240" s="1667"/>
      <c r="O240" s="107"/>
      <c r="P240" s="1689"/>
      <c r="Q240" s="1689"/>
      <c r="R240" s="1689"/>
      <c r="S240" s="1689"/>
      <c r="T240" s="1689"/>
      <c r="U240" s="1689"/>
      <c r="V240" s="1689"/>
      <c r="W240" s="1689"/>
      <c r="X240" s="1689"/>
      <c r="Y240" s="1689"/>
      <c r="Z240" s="1689"/>
      <c r="AA240" s="1689"/>
      <c r="AB240" s="1689"/>
      <c r="AC240" s="1689"/>
      <c r="AD240" s="1689"/>
      <c r="AE240" s="1689"/>
      <c r="AF240" s="1689"/>
      <c r="AG240" s="1689"/>
      <c r="AH240" s="1689"/>
      <c r="AI240" s="1689"/>
      <c r="AJ240" s="1689"/>
      <c r="AK240" s="1689"/>
      <c r="AL240" s="1689"/>
      <c r="AM240" s="1689"/>
      <c r="AN240" s="1689"/>
      <c r="AO240" s="1689"/>
      <c r="AP240" s="1689"/>
      <c r="AQ240" s="1689"/>
      <c r="AR240" s="1709"/>
      <c r="AS240" s="1709"/>
      <c r="AT240" s="1709"/>
      <c r="AU240" s="1709"/>
      <c r="AV240" s="1709"/>
      <c r="AW240" s="1709"/>
      <c r="AX240" s="1709"/>
      <c r="AY240" s="1709"/>
      <c r="AZ240" s="1709"/>
      <c r="BA240" s="1709"/>
      <c r="BB240" s="1709"/>
      <c r="BC240" s="1709"/>
      <c r="BD240" s="1709"/>
      <c r="BE240" s="1709"/>
      <c r="BF240" s="1709"/>
      <c r="BG240" s="1709"/>
      <c r="BH240" s="1709"/>
      <c r="BI240" s="1709"/>
      <c r="BJ240" s="1709"/>
      <c r="BK240" s="1709"/>
    </row>
    <row r="241" spans="2:63" s="91" customFormat="1" ht="12.75">
      <c r="B241" s="90"/>
      <c r="C241" s="1667"/>
      <c r="D241" s="1667"/>
      <c r="E241" s="1667"/>
      <c r="F241" s="1667"/>
      <c r="G241" s="1667"/>
      <c r="H241" s="1667"/>
      <c r="I241" s="1667"/>
      <c r="J241" s="1667"/>
      <c r="K241" s="1667"/>
      <c r="L241" s="1667"/>
      <c r="M241" s="1667"/>
      <c r="N241" s="1667"/>
      <c r="O241" s="107"/>
      <c r="P241" s="1689"/>
      <c r="Q241" s="1689"/>
      <c r="R241" s="1689"/>
      <c r="S241" s="1689"/>
      <c r="T241" s="1689"/>
      <c r="U241" s="1689"/>
      <c r="V241" s="1689"/>
      <c r="W241" s="1689"/>
      <c r="X241" s="1689"/>
      <c r="Y241" s="1689"/>
      <c r="Z241" s="1689"/>
      <c r="AA241" s="1689"/>
      <c r="AB241" s="1689"/>
      <c r="AC241" s="1689"/>
      <c r="AD241" s="1689"/>
      <c r="AE241" s="1689"/>
      <c r="AF241" s="1689"/>
      <c r="AG241" s="1689"/>
      <c r="AH241" s="1689"/>
      <c r="AI241" s="1689"/>
      <c r="AJ241" s="1689"/>
      <c r="AK241" s="1689"/>
      <c r="AL241" s="1689"/>
      <c r="AM241" s="1689"/>
      <c r="AN241" s="1689"/>
      <c r="AO241" s="1689"/>
      <c r="AP241" s="1689"/>
      <c r="AQ241" s="1689"/>
      <c r="AR241" s="1709"/>
      <c r="AS241" s="1709"/>
      <c r="AT241" s="1709"/>
      <c r="AU241" s="1709"/>
      <c r="AV241" s="1709"/>
      <c r="AW241" s="1709"/>
      <c r="AX241" s="1709"/>
      <c r="AY241" s="1709"/>
      <c r="AZ241" s="1709"/>
      <c r="BA241" s="1709"/>
      <c r="BB241" s="1709"/>
      <c r="BC241" s="1709"/>
      <c r="BD241" s="1709"/>
      <c r="BE241" s="1709"/>
      <c r="BF241" s="1709"/>
      <c r="BG241" s="1709"/>
      <c r="BH241" s="1709"/>
      <c r="BI241" s="1709"/>
      <c r="BJ241" s="1709"/>
      <c r="BK241" s="1709"/>
    </row>
    <row r="242" spans="2:63" s="91" customFormat="1" ht="12.75">
      <c r="B242" s="90"/>
      <c r="C242" s="1667"/>
      <c r="D242" s="1667"/>
      <c r="E242" s="1667"/>
      <c r="F242" s="1667"/>
      <c r="G242" s="1667"/>
      <c r="H242" s="1667"/>
      <c r="I242" s="1667"/>
      <c r="J242" s="1667"/>
      <c r="K242" s="1667"/>
      <c r="L242" s="1667"/>
      <c r="M242" s="1667"/>
      <c r="N242" s="1667"/>
      <c r="O242" s="107"/>
      <c r="P242" s="1689"/>
      <c r="Q242" s="1689"/>
      <c r="R242" s="1689"/>
      <c r="S242" s="1689"/>
      <c r="T242" s="1689"/>
      <c r="U242" s="1689"/>
      <c r="V242" s="1689"/>
      <c r="W242" s="1689"/>
      <c r="X242" s="1689"/>
      <c r="Y242" s="1689"/>
      <c r="Z242" s="1689"/>
      <c r="AA242" s="1689"/>
      <c r="AB242" s="1689"/>
      <c r="AC242" s="1689"/>
      <c r="AD242" s="1689"/>
      <c r="AE242" s="1689"/>
      <c r="AF242" s="1689"/>
      <c r="AG242" s="1689"/>
      <c r="AH242" s="1689"/>
      <c r="AI242" s="1689"/>
      <c r="AJ242" s="1689"/>
      <c r="AK242" s="1689"/>
      <c r="AL242" s="1689"/>
      <c r="AM242" s="1689"/>
      <c r="AN242" s="1689"/>
      <c r="AO242" s="1689"/>
      <c r="AP242" s="1689"/>
      <c r="AQ242" s="1689"/>
      <c r="AR242" s="1709"/>
      <c r="AS242" s="1709"/>
      <c r="AT242" s="1709"/>
      <c r="AU242" s="1709"/>
      <c r="AV242" s="1709"/>
      <c r="AW242" s="1709"/>
      <c r="AX242" s="1709"/>
      <c r="AY242" s="1709"/>
      <c r="AZ242" s="1709"/>
      <c r="BA242" s="1709"/>
      <c r="BB242" s="1709"/>
      <c r="BC242" s="1709"/>
      <c r="BD242" s="1709"/>
      <c r="BE242" s="1709"/>
      <c r="BF242" s="1709"/>
      <c r="BG242" s="1709"/>
      <c r="BH242" s="1709"/>
      <c r="BI242" s="1709"/>
      <c r="BJ242" s="1709"/>
      <c r="BK242" s="1709"/>
    </row>
    <row r="243" spans="2:63" s="91" customFormat="1" ht="12.75">
      <c r="B243" s="90"/>
      <c r="C243" s="1667"/>
      <c r="D243" s="1667"/>
      <c r="E243" s="1667"/>
      <c r="F243" s="1667"/>
      <c r="G243" s="1667"/>
      <c r="H243" s="1667"/>
      <c r="I243" s="1667"/>
      <c r="J243" s="1667"/>
      <c r="K243" s="1667"/>
      <c r="L243" s="1667"/>
      <c r="M243" s="1667"/>
      <c r="N243" s="1667"/>
      <c r="O243" s="107"/>
      <c r="P243" s="1689"/>
      <c r="Q243" s="1689"/>
      <c r="R243" s="1689"/>
      <c r="S243" s="1689"/>
      <c r="T243" s="1689"/>
      <c r="U243" s="1689"/>
      <c r="V243" s="1689"/>
      <c r="W243" s="1689"/>
      <c r="X243" s="1689"/>
      <c r="Y243" s="1689"/>
      <c r="Z243" s="1689"/>
      <c r="AA243" s="1689"/>
      <c r="AB243" s="1689"/>
      <c r="AC243" s="1689"/>
      <c r="AD243" s="1689"/>
      <c r="AE243" s="1689"/>
      <c r="AF243" s="1689"/>
      <c r="AG243" s="1689"/>
      <c r="AH243" s="1689"/>
      <c r="AI243" s="1689"/>
      <c r="AJ243" s="1689"/>
      <c r="AK243" s="1689"/>
      <c r="AL243" s="1689"/>
      <c r="AM243" s="1689"/>
      <c r="AN243" s="1689"/>
      <c r="AO243" s="1689"/>
      <c r="AP243" s="1689"/>
      <c r="AQ243" s="1689"/>
      <c r="AR243" s="1709"/>
      <c r="AS243" s="1709"/>
      <c r="AT243" s="1709"/>
      <c r="AU243" s="1709"/>
      <c r="AV243" s="1709"/>
      <c r="AW243" s="1709"/>
      <c r="AX243" s="1709"/>
      <c r="AY243" s="1709"/>
      <c r="AZ243" s="1709"/>
      <c r="BA243" s="1709"/>
      <c r="BB243" s="1709"/>
      <c r="BC243" s="1709"/>
      <c r="BD243" s="1709"/>
      <c r="BE243" s="1709"/>
      <c r="BF243" s="1709"/>
      <c r="BG243" s="1709"/>
      <c r="BH243" s="1709"/>
      <c r="BI243" s="1709"/>
      <c r="BJ243" s="1709"/>
      <c r="BK243" s="1709"/>
    </row>
    <row r="244" spans="2:63" s="91" customFormat="1" ht="12.75">
      <c r="B244" s="90"/>
      <c r="C244" s="1667"/>
      <c r="D244" s="1667"/>
      <c r="E244" s="1667"/>
      <c r="F244" s="1667"/>
      <c r="G244" s="1667"/>
      <c r="H244" s="1667"/>
      <c r="I244" s="1667"/>
      <c r="J244" s="1667"/>
      <c r="K244" s="1667"/>
      <c r="L244" s="1667"/>
      <c r="M244" s="1667"/>
      <c r="N244" s="1667"/>
      <c r="O244" s="107"/>
      <c r="P244" s="1689"/>
      <c r="Q244" s="1689"/>
      <c r="R244" s="1689"/>
      <c r="S244" s="1689"/>
      <c r="T244" s="1689"/>
      <c r="U244" s="1689"/>
      <c r="V244" s="1689"/>
      <c r="W244" s="1689"/>
      <c r="X244" s="1689"/>
      <c r="Y244" s="1689"/>
      <c r="Z244" s="1689"/>
      <c r="AA244" s="1689"/>
      <c r="AB244" s="1689"/>
      <c r="AC244" s="1689"/>
      <c r="AD244" s="1689"/>
      <c r="AE244" s="1689"/>
      <c r="AF244" s="1689"/>
      <c r="AG244" s="1689"/>
      <c r="AH244" s="1689"/>
      <c r="AI244" s="1689"/>
      <c r="AJ244" s="1689"/>
      <c r="AK244" s="1689"/>
      <c r="AL244" s="1689"/>
      <c r="AM244" s="1689"/>
      <c r="AN244" s="1689"/>
      <c r="AO244" s="1689"/>
      <c r="AP244" s="1689"/>
      <c r="AQ244" s="1689"/>
      <c r="AR244" s="1709"/>
      <c r="AS244" s="1709"/>
      <c r="AT244" s="1709"/>
      <c r="AU244" s="1709"/>
      <c r="AV244" s="1709"/>
      <c r="AW244" s="1709"/>
      <c r="AX244" s="1709"/>
      <c r="AY244" s="1709"/>
      <c r="AZ244" s="1709"/>
      <c r="BA244" s="1709"/>
      <c r="BB244" s="1709"/>
      <c r="BC244" s="1709"/>
      <c r="BD244" s="1709"/>
      <c r="BE244" s="1709"/>
      <c r="BF244" s="1709"/>
      <c r="BG244" s="1709"/>
      <c r="BH244" s="1709"/>
      <c r="BI244" s="1709"/>
      <c r="BJ244" s="1709"/>
      <c r="BK244" s="1709"/>
    </row>
    <row r="245" spans="2:63" s="91" customFormat="1" ht="12.75">
      <c r="B245" s="90"/>
      <c r="C245" s="1667"/>
      <c r="D245" s="1667"/>
      <c r="E245" s="1667"/>
      <c r="F245" s="1667"/>
      <c r="G245" s="1667"/>
      <c r="H245" s="1667"/>
      <c r="I245" s="1667"/>
      <c r="J245" s="1667"/>
      <c r="K245" s="1667"/>
      <c r="L245" s="1667"/>
      <c r="M245" s="1667"/>
      <c r="N245" s="1667"/>
      <c r="O245" s="107"/>
      <c r="P245" s="1689"/>
      <c r="Q245" s="1689"/>
      <c r="R245" s="1689"/>
      <c r="S245" s="1689"/>
      <c r="T245" s="1689"/>
      <c r="U245" s="1689"/>
      <c r="V245" s="1689"/>
      <c r="W245" s="1689"/>
      <c r="X245" s="1689"/>
      <c r="Y245" s="1689"/>
      <c r="Z245" s="1689"/>
      <c r="AA245" s="1689"/>
      <c r="AB245" s="1689"/>
      <c r="AC245" s="1689"/>
      <c r="AD245" s="1689"/>
      <c r="AE245" s="1689"/>
      <c r="AF245" s="1689"/>
      <c r="AG245" s="1689"/>
      <c r="AH245" s="1689"/>
      <c r="AI245" s="1689"/>
      <c r="AJ245" s="1689"/>
      <c r="AK245" s="1689"/>
      <c r="AL245" s="1689"/>
      <c r="AM245" s="1689"/>
      <c r="AN245" s="1689"/>
      <c r="AO245" s="1689"/>
      <c r="AP245" s="1689"/>
      <c r="AQ245" s="1689"/>
      <c r="AR245" s="1709"/>
      <c r="AS245" s="1709"/>
      <c r="AT245" s="1709"/>
      <c r="AU245" s="1709"/>
      <c r="AV245" s="1709"/>
      <c r="AW245" s="1709"/>
      <c r="AX245" s="1709"/>
      <c r="AY245" s="1709"/>
      <c r="AZ245" s="1709"/>
      <c r="BA245" s="1709"/>
      <c r="BB245" s="1709"/>
      <c r="BC245" s="1709"/>
      <c r="BD245" s="1709"/>
      <c r="BE245" s="1709"/>
      <c r="BF245" s="1709"/>
      <c r="BG245" s="1709"/>
      <c r="BH245" s="1709"/>
      <c r="BI245" s="1709"/>
      <c r="BJ245" s="1709"/>
      <c r="BK245" s="1709"/>
    </row>
    <row r="246" spans="2:63" s="91" customFormat="1" ht="12.75">
      <c r="B246" s="90"/>
      <c r="C246" s="1667"/>
      <c r="D246" s="1667"/>
      <c r="E246" s="1667"/>
      <c r="F246" s="1667"/>
      <c r="G246" s="1667"/>
      <c r="H246" s="1667"/>
      <c r="I246" s="1667"/>
      <c r="J246" s="1667"/>
      <c r="K246" s="1667"/>
      <c r="L246" s="1667"/>
      <c r="M246" s="1667"/>
      <c r="N246" s="1667"/>
      <c r="O246" s="107"/>
      <c r="P246" s="1689"/>
      <c r="Q246" s="1689"/>
      <c r="R246" s="1689"/>
      <c r="S246" s="1689"/>
      <c r="T246" s="1689"/>
      <c r="U246" s="1689"/>
      <c r="V246" s="1689"/>
      <c r="W246" s="1689"/>
      <c r="X246" s="1689"/>
      <c r="Y246" s="1689"/>
      <c r="Z246" s="1689"/>
      <c r="AA246" s="1689"/>
      <c r="AB246" s="1689"/>
      <c r="AC246" s="1689"/>
      <c r="AD246" s="1689"/>
      <c r="AE246" s="1689"/>
      <c r="AF246" s="1689"/>
      <c r="AG246" s="1689"/>
      <c r="AH246" s="1689"/>
      <c r="AI246" s="1689"/>
      <c r="AJ246" s="1689"/>
      <c r="AK246" s="1689"/>
      <c r="AL246" s="1689"/>
      <c r="AM246" s="1689"/>
      <c r="AN246" s="1689"/>
      <c r="AO246" s="1689"/>
      <c r="AP246" s="1689"/>
      <c r="AQ246" s="1689"/>
      <c r="AR246" s="1709"/>
      <c r="AS246" s="1709"/>
      <c r="AT246" s="1709"/>
      <c r="AU246" s="1709"/>
      <c r="AV246" s="1709"/>
      <c r="AW246" s="1709"/>
      <c r="AX246" s="1709"/>
      <c r="AY246" s="1709"/>
      <c r="AZ246" s="1709"/>
      <c r="BA246" s="1709"/>
      <c r="BB246" s="1709"/>
      <c r="BC246" s="1709"/>
      <c r="BD246" s="1709"/>
      <c r="BE246" s="1709"/>
      <c r="BF246" s="1709"/>
      <c r="BG246" s="1709"/>
      <c r="BH246" s="1709"/>
      <c r="BI246" s="1709"/>
      <c r="BJ246" s="1709"/>
      <c r="BK246" s="1709"/>
    </row>
    <row r="247" spans="2:63" s="91" customFormat="1" ht="12.75">
      <c r="B247" s="90"/>
      <c r="C247" s="1667"/>
      <c r="D247" s="1667"/>
      <c r="E247" s="1667"/>
      <c r="F247" s="1667"/>
      <c r="G247" s="1667"/>
      <c r="H247" s="1667"/>
      <c r="I247" s="1667"/>
      <c r="J247" s="1667"/>
      <c r="K247" s="1667"/>
      <c r="L247" s="1667"/>
      <c r="M247" s="1667"/>
      <c r="N247" s="1667"/>
      <c r="O247" s="107"/>
      <c r="P247" s="1689"/>
      <c r="Q247" s="1689"/>
      <c r="R247" s="1689"/>
      <c r="S247" s="1689"/>
      <c r="T247" s="1689"/>
      <c r="U247" s="1689"/>
      <c r="V247" s="1689"/>
      <c r="W247" s="1689"/>
      <c r="X247" s="1689"/>
      <c r="Y247" s="1689"/>
      <c r="Z247" s="1689"/>
      <c r="AA247" s="1689"/>
      <c r="AB247" s="1689"/>
      <c r="AC247" s="1689"/>
      <c r="AD247" s="1689"/>
      <c r="AE247" s="1689"/>
      <c r="AF247" s="1689"/>
      <c r="AG247" s="1689"/>
      <c r="AH247" s="1689"/>
      <c r="AI247" s="1689"/>
      <c r="AJ247" s="1689"/>
      <c r="AK247" s="1689"/>
      <c r="AL247" s="1689"/>
      <c r="AM247" s="1689"/>
      <c r="AN247" s="1689"/>
      <c r="AO247" s="1689"/>
      <c r="AP247" s="1689"/>
      <c r="AQ247" s="1689"/>
      <c r="AR247" s="1709"/>
      <c r="AS247" s="1709"/>
      <c r="AT247" s="1709"/>
      <c r="AU247" s="1709"/>
      <c r="AV247" s="1709"/>
      <c r="AW247" s="1709"/>
      <c r="AX247" s="1709"/>
      <c r="AY247" s="1709"/>
      <c r="AZ247" s="1709"/>
      <c r="BA247" s="1709"/>
      <c r="BB247" s="1709"/>
      <c r="BC247" s="1709"/>
      <c r="BD247" s="1709"/>
      <c r="BE247" s="1709"/>
      <c r="BF247" s="1709"/>
      <c r="BG247" s="1709"/>
      <c r="BH247" s="1709"/>
      <c r="BI247" s="1709"/>
      <c r="BJ247" s="1709"/>
      <c r="BK247" s="1709"/>
    </row>
    <row r="248" spans="2:63" s="91" customFormat="1" ht="12.75">
      <c r="B248" s="90"/>
      <c r="C248" s="1667"/>
      <c r="D248" s="1667"/>
      <c r="E248" s="1667"/>
      <c r="F248" s="1667"/>
      <c r="G248" s="1667"/>
      <c r="H248" s="1667"/>
      <c r="I248" s="1667"/>
      <c r="J248" s="1667"/>
      <c r="K248" s="1667"/>
      <c r="L248" s="1667"/>
      <c r="M248" s="1667"/>
      <c r="N248" s="1667"/>
      <c r="O248" s="107"/>
      <c r="P248" s="1689"/>
      <c r="Q248" s="1689"/>
      <c r="R248" s="1689"/>
      <c r="S248" s="1689"/>
      <c r="T248" s="1689"/>
      <c r="U248" s="1689"/>
      <c r="V248" s="1689"/>
      <c r="W248" s="1689"/>
      <c r="X248" s="1689"/>
      <c r="Y248" s="1689"/>
      <c r="Z248" s="1689"/>
      <c r="AA248" s="1689"/>
      <c r="AB248" s="1689"/>
      <c r="AC248" s="1689"/>
      <c r="AD248" s="1689"/>
      <c r="AE248" s="1689"/>
      <c r="AF248" s="1689"/>
      <c r="AG248" s="1689"/>
      <c r="AH248" s="1689"/>
      <c r="AI248" s="1689"/>
      <c r="AJ248" s="1689"/>
      <c r="AK248" s="1689"/>
      <c r="AL248" s="1689"/>
      <c r="AM248" s="1689"/>
      <c r="AN248" s="1689"/>
      <c r="AO248" s="1689"/>
      <c r="AP248" s="1689"/>
      <c r="AQ248" s="1689"/>
      <c r="AR248" s="1709"/>
      <c r="AS248" s="1709"/>
      <c r="AT248" s="1709"/>
      <c r="AU248" s="1709"/>
      <c r="AV248" s="1709"/>
      <c r="AW248" s="1709"/>
      <c r="AX248" s="1709"/>
      <c r="AY248" s="1709"/>
      <c r="AZ248" s="1709"/>
      <c r="BA248" s="1709"/>
      <c r="BB248" s="1709"/>
      <c r="BC248" s="1709"/>
      <c r="BD248" s="1709"/>
      <c r="BE248" s="1709"/>
      <c r="BF248" s="1709"/>
      <c r="BG248" s="1709"/>
      <c r="BH248" s="1709"/>
      <c r="BI248" s="1709"/>
      <c r="BJ248" s="1709"/>
      <c r="BK248" s="1709"/>
    </row>
    <row r="249" spans="2:63" s="91" customFormat="1" ht="15.75">
      <c r="B249" s="90"/>
      <c r="C249" s="1668"/>
      <c r="D249" s="1668"/>
      <c r="E249" s="1668"/>
      <c r="F249" s="1668"/>
      <c r="G249" s="1668"/>
      <c r="H249" s="1668"/>
      <c r="I249" s="1668"/>
      <c r="J249" s="1668"/>
      <c r="K249" s="1668"/>
      <c r="L249" s="1668"/>
      <c r="M249" s="1668"/>
      <c r="N249" s="1668"/>
      <c r="O249" s="115"/>
      <c r="P249" s="1689"/>
      <c r="Q249" s="1689"/>
      <c r="R249" s="1689"/>
      <c r="S249" s="1689"/>
      <c r="T249" s="1689"/>
      <c r="U249" s="1689"/>
      <c r="V249" s="1689"/>
      <c r="W249" s="1689"/>
      <c r="X249" s="1689"/>
      <c r="Y249" s="1689"/>
      <c r="Z249" s="1689"/>
      <c r="AA249" s="1689"/>
      <c r="AB249" s="1689"/>
      <c r="AC249" s="1689"/>
      <c r="AD249" s="1689"/>
      <c r="AE249" s="1689"/>
      <c r="AF249" s="1689"/>
      <c r="AG249" s="1689"/>
      <c r="AH249" s="1689"/>
      <c r="AI249" s="1689"/>
      <c r="AJ249" s="1689"/>
      <c r="AK249" s="1689"/>
      <c r="AL249" s="1689"/>
      <c r="AM249" s="1689"/>
      <c r="AN249" s="1689"/>
      <c r="AO249" s="1689"/>
      <c r="AP249" s="1689"/>
      <c r="AQ249" s="1689"/>
      <c r="AR249" s="1709"/>
      <c r="AS249" s="1709"/>
      <c r="AT249" s="1709"/>
      <c r="AU249" s="1709"/>
      <c r="AV249" s="1709"/>
      <c r="AW249" s="1709"/>
      <c r="AX249" s="1709"/>
      <c r="AY249" s="1709"/>
      <c r="AZ249" s="1709"/>
      <c r="BA249" s="1709"/>
      <c r="BB249" s="1709"/>
      <c r="BC249" s="1709"/>
      <c r="BD249" s="1709"/>
      <c r="BE249" s="1709"/>
      <c r="BF249" s="1709"/>
      <c r="BG249" s="1709"/>
      <c r="BH249" s="1709"/>
      <c r="BI249" s="1709"/>
      <c r="BJ249" s="1709"/>
      <c r="BK249" s="1709"/>
    </row>
    <row r="250" spans="2:63" s="91" customFormat="1" ht="12.75">
      <c r="B250" s="90"/>
      <c r="C250" s="1711"/>
      <c r="D250" s="1711"/>
      <c r="E250" s="1711"/>
      <c r="F250" s="1711"/>
      <c r="G250" s="1711"/>
      <c r="H250" s="1711"/>
      <c r="I250" s="1711"/>
      <c r="J250" s="1711"/>
      <c r="K250" s="1711"/>
      <c r="L250" s="1711"/>
      <c r="M250" s="1711"/>
      <c r="N250" s="1711"/>
      <c r="O250" s="121"/>
      <c r="P250" s="1710"/>
      <c r="Q250" s="1710"/>
      <c r="R250" s="1710"/>
      <c r="S250" s="1710"/>
      <c r="T250" s="1710"/>
      <c r="U250" s="1710"/>
      <c r="V250" s="1710"/>
      <c r="W250" s="1710"/>
      <c r="X250" s="1710"/>
      <c r="Y250" s="1710"/>
      <c r="Z250" s="1710"/>
      <c r="AA250" s="1710"/>
      <c r="AB250" s="1710"/>
      <c r="AC250" s="1710"/>
      <c r="AD250" s="1710"/>
      <c r="AE250" s="1710"/>
      <c r="AF250" s="1710"/>
      <c r="AG250" s="1710"/>
      <c r="AH250" s="1710"/>
      <c r="AI250" s="1710"/>
      <c r="AJ250" s="1710"/>
      <c r="AK250" s="1710"/>
      <c r="AL250" s="1710"/>
      <c r="AM250" s="1710"/>
      <c r="AN250" s="1710"/>
      <c r="AO250" s="1710"/>
      <c r="AP250" s="1710"/>
      <c r="AQ250" s="1710"/>
      <c r="AR250" s="1709"/>
      <c r="AS250" s="1709"/>
      <c r="AT250" s="1709"/>
      <c r="AU250" s="1709"/>
      <c r="AV250" s="1709"/>
      <c r="AW250" s="1709"/>
      <c r="AX250" s="1709"/>
      <c r="AY250" s="1709"/>
      <c r="AZ250" s="1709"/>
      <c r="BA250" s="1709"/>
      <c r="BB250" s="1709"/>
      <c r="BC250" s="1709"/>
      <c r="BD250" s="1709"/>
      <c r="BE250" s="1709"/>
      <c r="BF250" s="1709"/>
      <c r="BG250" s="1709"/>
      <c r="BH250" s="1709"/>
      <c r="BI250" s="1709"/>
      <c r="BJ250" s="1709"/>
      <c r="BK250" s="1709"/>
    </row>
    <row r="251" spans="2:9" s="91" customFormat="1" ht="15">
      <c r="B251" s="116"/>
      <c r="C251" s="25"/>
      <c r="D251" s="25"/>
      <c r="E251" s="25"/>
      <c r="F251" s="25"/>
      <c r="G251" s="25"/>
      <c r="H251" s="25"/>
      <c r="I251" s="25"/>
    </row>
    <row r="252" spans="2:63" s="91" customFormat="1" ht="15">
      <c r="B252" s="116"/>
      <c r="C252" s="25"/>
      <c r="D252" s="25"/>
      <c r="E252" s="25"/>
      <c r="F252" s="25"/>
      <c r="G252" s="25"/>
      <c r="H252" s="25"/>
      <c r="I252" s="25"/>
      <c r="J252" s="88"/>
      <c r="K252" s="1700"/>
      <c r="L252" s="1700"/>
      <c r="M252" s="1700"/>
      <c r="N252" s="1700"/>
      <c r="O252" s="1700"/>
      <c r="P252" s="1700"/>
      <c r="Q252" s="1700"/>
      <c r="R252" s="1700"/>
      <c r="S252" s="1700"/>
      <c r="T252" s="1700"/>
      <c r="U252" s="1700"/>
      <c r="V252" s="1700"/>
      <c r="W252" s="1700"/>
      <c r="X252" s="1700"/>
      <c r="Y252" s="1700"/>
      <c r="Z252" s="1700"/>
      <c r="AA252" s="1700"/>
      <c r="AB252" s="1700"/>
      <c r="AC252" s="1700"/>
      <c r="AD252" s="1700"/>
      <c r="AE252" s="1700"/>
      <c r="AF252" s="1700"/>
      <c r="AG252" s="1700"/>
      <c r="AH252" s="1700"/>
      <c r="AI252" s="1700"/>
      <c r="AJ252" s="1700"/>
      <c r="AK252" s="1700"/>
      <c r="AL252" s="1700"/>
      <c r="AM252" s="1700"/>
      <c r="AN252" s="1700"/>
      <c r="AO252" s="1700"/>
      <c r="AP252" s="1700"/>
      <c r="AQ252" s="1700"/>
      <c r="AR252" s="1700"/>
      <c r="AS252" s="1700"/>
      <c r="AT252" s="1700"/>
      <c r="AU252" s="1700"/>
      <c r="AV252" s="88"/>
      <c r="AW252" s="88"/>
      <c r="AX252" s="88"/>
      <c r="AY252" s="1700"/>
      <c r="AZ252" s="1700"/>
      <c r="BA252" s="1700"/>
      <c r="BB252" s="1700"/>
      <c r="BC252" s="1700"/>
      <c r="BD252" s="1700"/>
      <c r="BE252" s="1700"/>
      <c r="BF252" s="1700"/>
      <c r="BG252" s="1700"/>
      <c r="BH252" s="1700"/>
      <c r="BI252" s="1700"/>
      <c r="BJ252" s="1700"/>
      <c r="BK252" s="1700"/>
    </row>
    <row r="253" spans="10:63" s="91" customFormat="1" ht="12.75">
      <c r="J253" s="88"/>
      <c r="K253" s="1662"/>
      <c r="L253" s="1662"/>
      <c r="M253" s="1662"/>
      <c r="N253" s="1662"/>
      <c r="O253" s="1662"/>
      <c r="P253" s="1662"/>
      <c r="Q253" s="1662"/>
      <c r="R253" s="1662"/>
      <c r="S253" s="1662"/>
      <c r="T253" s="1662"/>
      <c r="U253" s="1662"/>
      <c r="V253" s="1662"/>
      <c r="W253" s="1662"/>
      <c r="X253" s="1662"/>
      <c r="Y253" s="1662"/>
      <c r="Z253" s="1662"/>
      <c r="AA253" s="1662"/>
      <c r="AB253" s="1662"/>
      <c r="AC253" s="1662"/>
      <c r="AD253" s="1662"/>
      <c r="AE253" s="1662"/>
      <c r="AF253" s="1700"/>
      <c r="AG253" s="1700"/>
      <c r="AH253" s="1700"/>
      <c r="AI253" s="1700"/>
      <c r="AJ253" s="1700"/>
      <c r="AK253" s="1700"/>
      <c r="AL253" s="1700"/>
      <c r="AM253" s="1700"/>
      <c r="AN253" s="1700"/>
      <c r="AO253" s="1700"/>
      <c r="AP253" s="1700"/>
      <c r="AQ253" s="1700"/>
      <c r="AR253" s="1700"/>
      <c r="AS253" s="1700"/>
      <c r="AT253" s="1700"/>
      <c r="AU253" s="1700"/>
      <c r="AV253" s="92"/>
      <c r="AW253" s="92"/>
      <c r="AX253" s="92"/>
      <c r="AY253" s="1700"/>
      <c r="AZ253" s="1700"/>
      <c r="BA253" s="1700"/>
      <c r="BB253" s="1700"/>
      <c r="BC253" s="1700"/>
      <c r="BD253" s="1700"/>
      <c r="BE253" s="1700"/>
      <c r="BF253" s="1700"/>
      <c r="BG253" s="1700"/>
      <c r="BH253" s="1700"/>
      <c r="BI253" s="1700"/>
      <c r="BJ253" s="1700"/>
      <c r="BK253" s="1700"/>
    </row>
    <row r="254" s="91" customFormat="1" ht="12.75"/>
    <row r="255" spans="3:62" s="91" customFormat="1" ht="18">
      <c r="C255" s="1708"/>
      <c r="D255" s="1702"/>
      <c r="E255" s="1702"/>
      <c r="F255" s="1702"/>
      <c r="G255" s="1702"/>
      <c r="H255" s="1702"/>
      <c r="I255" s="1702"/>
      <c r="J255" s="1702"/>
      <c r="K255" s="1702"/>
      <c r="L255" s="1702"/>
      <c r="M255" s="1702"/>
      <c r="N255" s="1702"/>
      <c r="O255" s="1702"/>
      <c r="P255" s="1702"/>
      <c r="Q255" s="1702"/>
      <c r="R255" s="1702"/>
      <c r="S255" s="1702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1708"/>
      <c r="AG255" s="1708"/>
      <c r="AH255" s="1708"/>
      <c r="AI255" s="1708"/>
      <c r="AJ255" s="1708"/>
      <c r="AK255" s="1708"/>
      <c r="AL255" s="1708"/>
      <c r="AM255" s="1708"/>
      <c r="AN255" s="1708"/>
      <c r="AO255" s="1708"/>
      <c r="AP255" s="1708"/>
      <c r="AQ255" s="1708"/>
      <c r="AR255" s="1708"/>
      <c r="AS255" s="1708"/>
      <c r="AT255" s="1708"/>
      <c r="AU255" s="1708"/>
      <c r="AV255" s="1708"/>
      <c r="AW255" s="1708"/>
      <c r="AX255" s="1708"/>
      <c r="AY255" s="1708"/>
      <c r="AZ255" s="1708"/>
      <c r="BA255" s="1708"/>
      <c r="BB255" s="1708"/>
      <c r="BC255" s="1708"/>
      <c r="BD255" s="1708"/>
      <c r="BE255" s="1708"/>
      <c r="BF255" s="1708"/>
      <c r="BG255" s="1708"/>
      <c r="BH255" s="1708"/>
      <c r="BI255" s="1708"/>
      <c r="BJ255" s="1708"/>
    </row>
    <row r="256" spans="7:61" s="91" customFormat="1" ht="15.75">
      <c r="G256" s="1654"/>
      <c r="H256" s="1687"/>
      <c r="I256" s="1687"/>
      <c r="J256" s="1687"/>
      <c r="K256" s="1687"/>
      <c r="L256" s="1687"/>
      <c r="M256" s="1687"/>
      <c r="N256" s="1687"/>
      <c r="O256" s="1687"/>
      <c r="P256" s="1687"/>
      <c r="Q256" s="1687"/>
      <c r="R256" s="1687"/>
      <c r="S256" s="1687"/>
      <c r="V256" s="1702"/>
      <c r="W256" s="1702"/>
      <c r="X256" s="1702"/>
      <c r="Y256" s="1702"/>
      <c r="Z256" s="1702"/>
      <c r="AA256" s="1702"/>
      <c r="AB256" s="1702"/>
      <c r="AC256" s="1702"/>
      <c r="AD256" s="1702"/>
      <c r="AE256" s="1702"/>
      <c r="AF256" s="1702"/>
      <c r="AG256" s="1702"/>
      <c r="AH256" s="1702"/>
      <c r="AI256" s="1702"/>
      <c r="AJ256" s="1702"/>
      <c r="AK256" s="1702"/>
      <c r="AL256" s="1702"/>
      <c r="AM256" s="1702"/>
      <c r="AN256" s="1702"/>
      <c r="AO256" s="1702"/>
      <c r="AP256" s="1702"/>
      <c r="AQ256" s="1702"/>
      <c r="AR256" s="1702"/>
      <c r="AS256" s="1702"/>
      <c r="AT256" s="1702"/>
      <c r="AU256" s="1702"/>
      <c r="AV256" s="1702"/>
      <c r="AW256" s="1702"/>
      <c r="AX256" s="1702"/>
      <c r="AY256" s="1702"/>
      <c r="AZ256" s="1702"/>
      <c r="BA256" s="1702"/>
      <c r="BB256" s="1702"/>
      <c r="BC256" s="1702"/>
      <c r="BD256" s="1702"/>
      <c r="BE256" s="1702"/>
      <c r="BF256" s="1702"/>
      <c r="BG256" s="1702"/>
      <c r="BH256" s="1702"/>
      <c r="BI256" s="1702"/>
    </row>
    <row r="257" spans="7:64" s="91" customFormat="1" ht="18">
      <c r="G257" s="1705"/>
      <c r="H257" s="1705"/>
      <c r="I257" s="1705"/>
      <c r="J257" s="1705"/>
      <c r="K257" s="1705"/>
      <c r="L257" s="1705"/>
      <c r="M257" s="1705"/>
      <c r="N257" s="1705"/>
      <c r="O257" s="1705"/>
      <c r="P257" s="1705"/>
      <c r="Q257" s="1705"/>
      <c r="R257" s="1705"/>
      <c r="S257" s="1705"/>
      <c r="T257" s="109"/>
      <c r="U257" s="109"/>
      <c r="V257" s="1706"/>
      <c r="W257" s="1706"/>
      <c r="X257" s="1706"/>
      <c r="Y257" s="1706"/>
      <c r="Z257" s="1706"/>
      <c r="AA257" s="1706"/>
      <c r="AB257" s="1706"/>
      <c r="AC257" s="1706"/>
      <c r="AD257" s="1706"/>
      <c r="AE257" s="1706"/>
      <c r="AF257" s="1706"/>
      <c r="AG257" s="1706"/>
      <c r="AH257" s="1706"/>
      <c r="AI257" s="1706"/>
      <c r="AJ257" s="1706"/>
      <c r="AK257" s="1706"/>
      <c r="AL257" s="1706"/>
      <c r="AM257" s="1706"/>
      <c r="AN257" s="1706"/>
      <c r="AO257" s="1706"/>
      <c r="AP257" s="1706"/>
      <c r="AQ257" s="1706"/>
      <c r="AR257" s="1706"/>
      <c r="AS257" s="1706"/>
      <c r="AT257" s="1706"/>
      <c r="AU257" s="1706"/>
      <c r="AV257" s="1706"/>
      <c r="AW257" s="1706"/>
      <c r="AX257" s="1706"/>
      <c r="AY257" s="1706"/>
      <c r="AZ257" s="1706"/>
      <c r="BA257" s="1706"/>
      <c r="BB257" s="1706"/>
      <c r="BC257" s="1706"/>
      <c r="BD257" s="1706"/>
      <c r="BE257" s="1706"/>
      <c r="BF257" s="1706"/>
      <c r="BG257" s="1706"/>
      <c r="BH257" s="1706"/>
      <c r="BI257" s="1706"/>
      <c r="BJ257" s="1706"/>
      <c r="BK257" s="1706"/>
      <c r="BL257" s="1706"/>
    </row>
    <row r="258" spans="7:64" s="91" customFormat="1" ht="15.75">
      <c r="G258" s="1705"/>
      <c r="H258" s="1705"/>
      <c r="I258" s="1705"/>
      <c r="J258" s="1705"/>
      <c r="K258" s="1705"/>
      <c r="L258" s="1705"/>
      <c r="M258" s="1705"/>
      <c r="N258" s="1705"/>
      <c r="O258" s="1705"/>
      <c r="P258" s="1705"/>
      <c r="Q258" s="1705"/>
      <c r="R258" s="1705"/>
      <c r="S258" s="1705"/>
      <c r="T258" s="96"/>
      <c r="U258" s="96"/>
      <c r="V258" s="1707"/>
      <c r="W258" s="1707"/>
      <c r="X258" s="1707"/>
      <c r="Y258" s="1707"/>
      <c r="Z258" s="1707"/>
      <c r="AA258" s="1707"/>
      <c r="AB258" s="1707"/>
      <c r="AC258" s="1707"/>
      <c r="AD258" s="1707"/>
      <c r="AE258" s="1707"/>
      <c r="AF258" s="1707"/>
      <c r="AG258" s="1707"/>
      <c r="AH258" s="1707"/>
      <c r="AI258" s="1707"/>
      <c r="AJ258" s="1707"/>
      <c r="AK258" s="1707"/>
      <c r="AL258" s="1707"/>
      <c r="AM258" s="1707"/>
      <c r="AN258" s="1707"/>
      <c r="AO258" s="1707"/>
      <c r="AP258" s="1707"/>
      <c r="AQ258" s="1707"/>
      <c r="AR258" s="1707"/>
      <c r="AS258" s="1707"/>
      <c r="AT258" s="1707"/>
      <c r="AU258" s="1707"/>
      <c r="AV258" s="1707"/>
      <c r="AW258" s="1707"/>
      <c r="AX258" s="1707"/>
      <c r="AY258" s="1707"/>
      <c r="AZ258" s="1707"/>
      <c r="BA258" s="1707"/>
      <c r="BB258" s="1707"/>
      <c r="BC258" s="1707"/>
      <c r="BD258" s="1707"/>
      <c r="BE258" s="1707"/>
      <c r="BF258" s="1707"/>
      <c r="BG258" s="1707"/>
      <c r="BH258" s="1707"/>
      <c r="BI258" s="1707"/>
      <c r="BJ258" s="1707"/>
      <c r="BK258" s="1707"/>
      <c r="BL258" s="1707"/>
    </row>
    <row r="259" spans="7:64" s="91" customFormat="1" ht="15.75"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6"/>
      <c r="U259" s="96"/>
      <c r="V259" s="1702"/>
      <c r="W259" s="1702"/>
      <c r="X259" s="1702"/>
      <c r="Y259" s="1702"/>
      <c r="Z259" s="1702"/>
      <c r="AA259" s="1702"/>
      <c r="AB259" s="1702"/>
      <c r="AC259" s="1702"/>
      <c r="AD259" s="1702"/>
      <c r="AE259" s="1702"/>
      <c r="AF259" s="1702"/>
      <c r="AG259" s="1702"/>
      <c r="AH259" s="1702"/>
      <c r="AI259" s="1702"/>
      <c r="AJ259" s="1702"/>
      <c r="AK259" s="1702"/>
      <c r="AL259" s="1702"/>
      <c r="AM259" s="1702"/>
      <c r="AN259" s="1702"/>
      <c r="AO259" s="1702"/>
      <c r="AP259" s="1702"/>
      <c r="AQ259" s="1702"/>
      <c r="AR259" s="1702"/>
      <c r="AS259" s="1702"/>
      <c r="AT259" s="1702"/>
      <c r="AU259" s="1702"/>
      <c r="AV259" s="1702"/>
      <c r="AW259" s="1702"/>
      <c r="AX259" s="1702"/>
      <c r="AY259" s="1702"/>
      <c r="AZ259" s="1702"/>
      <c r="BA259" s="1702"/>
      <c r="BB259" s="1702"/>
      <c r="BC259" s="1702"/>
      <c r="BD259" s="1702"/>
      <c r="BE259" s="1702"/>
      <c r="BF259" s="1702"/>
      <c r="BG259" s="1702"/>
      <c r="BH259" s="1702"/>
      <c r="BI259" s="1702"/>
      <c r="BJ259" s="1702"/>
      <c r="BK259" s="1702"/>
      <c r="BL259" s="1702"/>
    </row>
    <row r="260" spans="7:64" s="91" customFormat="1" ht="15.75"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6"/>
      <c r="U260" s="96"/>
      <c r="V260" s="1702"/>
      <c r="W260" s="1702"/>
      <c r="X260" s="1702"/>
      <c r="Y260" s="1702"/>
      <c r="Z260" s="1702"/>
      <c r="AA260" s="1702"/>
      <c r="AB260" s="1702"/>
      <c r="AC260" s="1702"/>
      <c r="AD260" s="1702"/>
      <c r="AE260" s="1702"/>
      <c r="AF260" s="1702"/>
      <c r="AG260" s="1702"/>
      <c r="AH260" s="1702"/>
      <c r="AI260" s="1702"/>
      <c r="AJ260" s="1702"/>
      <c r="AK260" s="1702"/>
      <c r="AL260" s="1702"/>
      <c r="AM260" s="1702"/>
      <c r="AN260" s="1702"/>
      <c r="AO260" s="1702"/>
      <c r="AP260" s="1702"/>
      <c r="AQ260" s="1702"/>
      <c r="AR260" s="1702"/>
      <c r="AS260" s="1702"/>
      <c r="AT260" s="1702"/>
      <c r="AU260" s="1702"/>
      <c r="AV260" s="1702"/>
      <c r="AW260" s="1702"/>
      <c r="AX260" s="1702"/>
      <c r="AY260" s="1702"/>
      <c r="AZ260" s="1702"/>
      <c r="BA260" s="1702"/>
      <c r="BB260" s="1702"/>
      <c r="BC260" s="1702"/>
      <c r="BD260" s="1702"/>
      <c r="BE260" s="1702"/>
      <c r="BF260" s="1702"/>
      <c r="BG260" s="1702"/>
      <c r="BH260" s="1702"/>
      <c r="BI260" s="1702"/>
      <c r="BJ260" s="1702"/>
      <c r="BK260" s="1702"/>
      <c r="BL260" s="1702"/>
    </row>
    <row r="261" spans="7:64" s="91" customFormat="1" ht="15.75"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6"/>
      <c r="U261" s="96"/>
      <c r="V261" s="1703"/>
      <c r="W261" s="1703"/>
      <c r="X261" s="1703"/>
      <c r="Y261" s="1703"/>
      <c r="Z261" s="1703"/>
      <c r="AA261" s="1703"/>
      <c r="AB261" s="1703"/>
      <c r="AC261" s="1703"/>
      <c r="AD261" s="1703"/>
      <c r="AE261" s="1703"/>
      <c r="AF261" s="1703"/>
      <c r="AG261" s="1703"/>
      <c r="AH261" s="1703"/>
      <c r="AI261" s="1703"/>
      <c r="AJ261" s="1703"/>
      <c r="AK261" s="1703"/>
      <c r="AL261" s="1703"/>
      <c r="AM261" s="1703"/>
      <c r="AN261" s="1703"/>
      <c r="AO261" s="1703"/>
      <c r="AP261" s="1703"/>
      <c r="AQ261" s="1703"/>
      <c r="AR261" s="1703"/>
      <c r="AS261" s="1703"/>
      <c r="AT261" s="1703"/>
      <c r="AU261" s="1703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</row>
    <row r="262" spans="7:64" s="91" customFormat="1" ht="14.25">
      <c r="G262" s="98"/>
      <c r="H262" s="98"/>
      <c r="I262" s="98"/>
      <c r="J262" s="98"/>
      <c r="K262" s="98"/>
      <c r="L262" s="1704"/>
      <c r="M262" s="1701"/>
      <c r="N262" s="1701"/>
      <c r="O262" s="1701"/>
      <c r="P262" s="1701"/>
      <c r="Q262" s="1701"/>
      <c r="R262" s="1701"/>
      <c r="S262" s="1701"/>
      <c r="T262" s="1701"/>
      <c r="U262" s="1701"/>
      <c r="V262" s="103"/>
      <c r="W262" s="1701"/>
      <c r="X262" s="1701"/>
      <c r="Y262" s="1701"/>
      <c r="Z262" s="103"/>
      <c r="AA262" s="1701"/>
      <c r="AB262" s="1701"/>
      <c r="AC262" s="1701"/>
      <c r="AD262" s="1701"/>
      <c r="AE262" s="1701"/>
      <c r="AF262" s="1701"/>
      <c r="AG262" s="1701"/>
      <c r="AH262" s="1701"/>
      <c r="AI262" s="104"/>
      <c r="AJ262" s="1701"/>
      <c r="AK262" s="1701"/>
      <c r="AL262" s="1701"/>
      <c r="AM262" s="104"/>
      <c r="AN262" s="1701"/>
      <c r="AO262" s="1701"/>
      <c r="AP262" s="1701"/>
      <c r="AQ262" s="104"/>
      <c r="AR262" s="1701"/>
      <c r="AS262" s="1701"/>
      <c r="AT262" s="1701"/>
      <c r="AU262" s="1701"/>
      <c r="AV262" s="104"/>
      <c r="AW262" s="1701"/>
      <c r="AX262" s="1701"/>
      <c r="AY262" s="1701"/>
      <c r="AZ262" s="104"/>
      <c r="BA262" s="1701"/>
      <c r="BB262" s="1701"/>
      <c r="BC262" s="1701"/>
      <c r="BD262" s="104"/>
      <c r="BE262" s="1701"/>
      <c r="BF262" s="1701"/>
      <c r="BG262" s="1701"/>
      <c r="BH262" s="1701"/>
      <c r="BI262" s="104"/>
      <c r="BJ262" s="1701"/>
      <c r="BK262" s="1701"/>
      <c r="BL262" s="1701"/>
    </row>
    <row r="263" spans="7:64" s="91" customFormat="1" ht="14.25">
      <c r="G263" s="98"/>
      <c r="H263" s="98"/>
      <c r="I263" s="98"/>
      <c r="J263" s="98"/>
      <c r="K263" s="98"/>
      <c r="L263" s="17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  <c r="AS263" s="104"/>
      <c r="AT263" s="104"/>
      <c r="AU263" s="104"/>
      <c r="AV263" s="104"/>
      <c r="AW263" s="104"/>
      <c r="AX263" s="104"/>
      <c r="AY263" s="104"/>
      <c r="AZ263" s="104"/>
      <c r="BA263" s="104"/>
      <c r="BB263" s="104"/>
      <c r="BC263" s="104"/>
      <c r="BD263" s="104"/>
      <c r="BE263" s="104"/>
      <c r="BF263" s="104"/>
      <c r="BG263" s="104"/>
      <c r="BH263" s="104"/>
      <c r="BI263" s="104"/>
      <c r="BJ263" s="104"/>
      <c r="BK263" s="104"/>
      <c r="BL263" s="105"/>
    </row>
    <row r="264" spans="7:64" s="91" customFormat="1" ht="14.25">
      <c r="G264" s="98"/>
      <c r="H264" s="98"/>
      <c r="I264" s="98"/>
      <c r="J264" s="98"/>
      <c r="K264" s="98"/>
      <c r="L264" s="1704"/>
      <c r="M264" s="104"/>
      <c r="N264" s="104"/>
      <c r="O264" s="104"/>
      <c r="P264" s="104"/>
      <c r="Q264" s="103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  <c r="AQ264" s="104"/>
      <c r="AR264" s="104"/>
      <c r="AS264" s="104"/>
      <c r="AT264" s="104"/>
      <c r="AU264" s="104"/>
      <c r="AV264" s="104"/>
      <c r="AW264" s="104"/>
      <c r="AX264" s="104"/>
      <c r="AY264" s="104"/>
      <c r="AZ264" s="104"/>
      <c r="BA264" s="104"/>
      <c r="BB264" s="104"/>
      <c r="BC264" s="104"/>
      <c r="BD264" s="104"/>
      <c r="BE264" s="104"/>
      <c r="BF264" s="104"/>
      <c r="BG264" s="104"/>
      <c r="BH264" s="104"/>
      <c r="BI264" s="104"/>
      <c r="BJ264" s="104"/>
      <c r="BK264" s="104"/>
      <c r="BL264" s="105"/>
    </row>
    <row r="265" spans="7:64" s="91" customFormat="1" ht="14.25">
      <c r="G265" s="98"/>
      <c r="H265" s="98"/>
      <c r="I265" s="98"/>
      <c r="J265" s="98"/>
      <c r="K265" s="98"/>
      <c r="L265" s="103"/>
      <c r="M265" s="104"/>
      <c r="N265" s="104"/>
      <c r="O265" s="104"/>
      <c r="P265" s="104"/>
      <c r="Q265" s="103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  <c r="AR265" s="104"/>
      <c r="AS265" s="104"/>
      <c r="AT265" s="104"/>
      <c r="AU265" s="104"/>
      <c r="AV265" s="104"/>
      <c r="AW265" s="104"/>
      <c r="AX265" s="104"/>
      <c r="AY265" s="104"/>
      <c r="AZ265" s="104"/>
      <c r="BA265" s="104"/>
      <c r="BB265" s="104"/>
      <c r="BC265" s="104"/>
      <c r="BD265" s="104"/>
      <c r="BE265" s="104"/>
      <c r="BF265" s="104"/>
      <c r="BG265" s="104"/>
      <c r="BH265" s="104"/>
      <c r="BI265" s="104"/>
      <c r="BJ265" s="104"/>
      <c r="BK265" s="104"/>
      <c r="BL265" s="105"/>
    </row>
    <row r="266" spans="7:64" s="91" customFormat="1" ht="15">
      <c r="G266" s="98"/>
      <c r="H266" s="98"/>
      <c r="I266" s="98"/>
      <c r="J266" s="98"/>
      <c r="K266" s="98"/>
      <c r="L266" s="25"/>
      <c r="M266" s="25"/>
      <c r="N266" s="25"/>
      <c r="O266" s="25"/>
      <c r="P266" s="25"/>
      <c r="Q266" s="106"/>
      <c r="R266" s="106"/>
      <c r="S266" s="106"/>
      <c r="T266" s="106"/>
      <c r="U266" s="106"/>
      <c r="V266" s="106"/>
      <c r="W266" s="106"/>
      <c r="X266" s="106"/>
      <c r="Y266" s="106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7"/>
      <c r="AV266" s="107"/>
      <c r="AW266" s="107"/>
      <c r="AX266" s="107"/>
      <c r="AY266" s="107"/>
      <c r="AZ266" s="107"/>
      <c r="BA266" s="107"/>
      <c r="BB266" s="107"/>
      <c r="BC266" s="107"/>
      <c r="BD266" s="107"/>
      <c r="BE266" s="107"/>
      <c r="BF266" s="107"/>
      <c r="BG266" s="107"/>
      <c r="BH266" s="107"/>
      <c r="BI266" s="107"/>
      <c r="BJ266" s="107"/>
      <c r="BK266" s="107"/>
      <c r="BL266" s="107"/>
    </row>
    <row r="267" spans="7:64" s="91" customFormat="1" ht="15.75">
      <c r="G267" s="108"/>
      <c r="H267" s="109"/>
      <c r="I267" s="109"/>
      <c r="J267" s="109"/>
      <c r="K267" s="10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4"/>
      <c r="BD267" s="94"/>
      <c r="BE267" s="94"/>
      <c r="BF267" s="94"/>
      <c r="BG267" s="94"/>
      <c r="BH267" s="94"/>
      <c r="BI267" s="94"/>
      <c r="BJ267" s="94"/>
      <c r="BK267" s="94"/>
      <c r="BL267" s="94"/>
    </row>
    <row r="268" spans="7:65" s="91" customFormat="1" ht="12.75">
      <c r="G268" s="110"/>
      <c r="H268" s="1699"/>
      <c r="I268" s="1699"/>
      <c r="J268" s="1699"/>
      <c r="K268" s="1699"/>
      <c r="L268" s="1699"/>
      <c r="M268" s="1699"/>
      <c r="N268" s="1699"/>
      <c r="O268" s="1699"/>
      <c r="P268" s="1699"/>
      <c r="Q268" s="1699"/>
      <c r="R268" s="1699"/>
      <c r="S268" s="1699"/>
      <c r="T268" s="1699"/>
      <c r="U268" s="1700"/>
      <c r="V268" s="1700"/>
      <c r="W268" s="1700"/>
      <c r="X268" s="1700"/>
      <c r="Y268" s="1700"/>
      <c r="Z268" s="1700"/>
      <c r="AA268" s="1700"/>
      <c r="AB268" s="1700"/>
      <c r="AC268" s="1700"/>
      <c r="AD268" s="1700"/>
      <c r="AE268" s="1700"/>
      <c r="AF268" s="1700"/>
      <c r="AG268" s="1700"/>
      <c r="AH268" s="1700"/>
      <c r="AI268" s="1700"/>
      <c r="AJ268" s="1700"/>
      <c r="AK268" s="1700"/>
      <c r="AL268" s="1700"/>
      <c r="AM268" s="1700"/>
      <c r="AN268" s="1700"/>
      <c r="AO268" s="1700"/>
      <c r="AP268" s="1700"/>
      <c r="AQ268" s="1700"/>
      <c r="AR268" s="1700"/>
      <c r="AS268" s="1700"/>
      <c r="AT268" s="1700"/>
      <c r="AU268" s="1700"/>
      <c r="AV268" s="1700"/>
      <c r="AW268" s="1700"/>
      <c r="AX268" s="1700"/>
      <c r="AY268" s="1700"/>
      <c r="AZ268" s="1700"/>
      <c r="BA268" s="1700"/>
      <c r="BB268" s="1700"/>
      <c r="BC268" s="1700"/>
      <c r="BD268" s="1700"/>
      <c r="BE268" s="1700"/>
      <c r="BF268" s="1700"/>
      <c r="BG268" s="1700"/>
      <c r="BH268" s="1700"/>
      <c r="BI268" s="1700"/>
      <c r="BJ268" s="1700"/>
      <c r="BK268" s="1700"/>
      <c r="BL268" s="1700"/>
      <c r="BM268" s="1700"/>
    </row>
    <row r="269" spans="7:67" s="91" customFormat="1" ht="12.75">
      <c r="G269" s="110"/>
      <c r="H269" s="1699"/>
      <c r="I269" s="1699"/>
      <c r="J269" s="1699"/>
      <c r="K269" s="1699"/>
      <c r="L269" s="1699"/>
      <c r="M269" s="1699"/>
      <c r="N269" s="1699"/>
      <c r="O269" s="1699"/>
      <c r="P269" s="1699"/>
      <c r="Q269" s="1699"/>
      <c r="R269" s="1699"/>
      <c r="S269" s="1699"/>
      <c r="T269" s="1699"/>
      <c r="U269" s="1693"/>
      <c r="V269" s="1693"/>
      <c r="W269" s="1694"/>
      <c r="X269" s="1694"/>
      <c r="Y269" s="1693"/>
      <c r="Z269" s="1693"/>
      <c r="AA269" s="1693"/>
      <c r="AB269" s="1693"/>
      <c r="AC269" s="1694"/>
      <c r="AD269" s="1694"/>
      <c r="AE269" s="1695"/>
      <c r="AF269" s="1696"/>
      <c r="AG269" s="1696"/>
      <c r="AH269" s="1696"/>
      <c r="AI269" s="1696"/>
      <c r="AJ269" s="1696"/>
      <c r="AK269" s="1696"/>
      <c r="AL269" s="1696"/>
      <c r="AM269" s="1694"/>
      <c r="AN269" s="1694"/>
      <c r="AO269" s="1693"/>
      <c r="AP269" s="1693"/>
      <c r="AQ269" s="1694"/>
      <c r="AR269" s="1694"/>
      <c r="AS269" s="1698"/>
      <c r="AT269" s="1696"/>
      <c r="AU269" s="1696"/>
      <c r="AV269" s="1696"/>
      <c r="AW269" s="1694"/>
      <c r="AX269" s="1694"/>
      <c r="AY269" s="1695"/>
      <c r="AZ269" s="1695"/>
      <c r="BA269" s="1695"/>
      <c r="BB269" s="1695"/>
      <c r="BC269" s="1695"/>
      <c r="BD269" s="1695"/>
      <c r="BE269" s="1695"/>
      <c r="BF269" s="1695"/>
      <c r="BG269" s="1697"/>
      <c r="BH269" s="1697"/>
      <c r="BI269" s="1792"/>
      <c r="BJ269" s="1792"/>
      <c r="BK269" s="1697"/>
      <c r="BL269" s="1697"/>
      <c r="BM269" s="21"/>
      <c r="BN269" s="21"/>
      <c r="BO269" s="21"/>
    </row>
    <row r="270" spans="7:67" s="91" customFormat="1" ht="13.5" customHeight="1">
      <c r="G270" s="110"/>
      <c r="H270" s="1699"/>
      <c r="I270" s="1699"/>
      <c r="J270" s="1699"/>
      <c r="K270" s="1699"/>
      <c r="L270" s="1699"/>
      <c r="M270" s="1699"/>
      <c r="N270" s="1699"/>
      <c r="O270" s="1699"/>
      <c r="P270" s="1699"/>
      <c r="Q270" s="1699"/>
      <c r="R270" s="1699"/>
      <c r="S270" s="1699"/>
      <c r="T270" s="1699"/>
      <c r="U270" s="1693"/>
      <c r="V270" s="1693"/>
      <c r="W270" s="1694"/>
      <c r="X270" s="1694"/>
      <c r="Y270" s="1693"/>
      <c r="Z270" s="1693"/>
      <c r="AA270" s="1693"/>
      <c r="AB270" s="1693"/>
      <c r="AC270" s="1694"/>
      <c r="AD270" s="1694"/>
      <c r="AE270" s="1694"/>
      <c r="AF270" s="1694"/>
      <c r="AG270" s="1695"/>
      <c r="AH270" s="1696"/>
      <c r="AI270" s="1696"/>
      <c r="AJ270" s="1696"/>
      <c r="AK270" s="1696"/>
      <c r="AL270" s="1696"/>
      <c r="AM270" s="1694"/>
      <c r="AN270" s="1694"/>
      <c r="AO270" s="1693"/>
      <c r="AP270" s="1693"/>
      <c r="AQ270" s="1694"/>
      <c r="AR270" s="1694"/>
      <c r="AS270" s="1696"/>
      <c r="AT270" s="1696"/>
      <c r="AU270" s="1696"/>
      <c r="AV270" s="1696"/>
      <c r="AW270" s="1694"/>
      <c r="AX270" s="1694"/>
      <c r="AY270" s="1694"/>
      <c r="AZ270" s="1694"/>
      <c r="BA270" s="1695"/>
      <c r="BB270" s="1695"/>
      <c r="BC270" s="1695"/>
      <c r="BD270" s="1695"/>
      <c r="BE270" s="1695"/>
      <c r="BF270" s="1695"/>
      <c r="BG270" s="1697"/>
      <c r="BH270" s="1697"/>
      <c r="BI270" s="1792"/>
      <c r="BJ270" s="1792"/>
      <c r="BK270" s="1697"/>
      <c r="BL270" s="1697"/>
      <c r="BM270" s="1714"/>
      <c r="BN270" s="21"/>
      <c r="BO270" s="21"/>
    </row>
    <row r="271" spans="7:67" s="91" customFormat="1" ht="12.75" customHeight="1">
      <c r="G271" s="110"/>
      <c r="H271" s="1699"/>
      <c r="I271" s="1699"/>
      <c r="J271" s="1699"/>
      <c r="K271" s="1699"/>
      <c r="L271" s="1699"/>
      <c r="M271" s="1699"/>
      <c r="N271" s="1699"/>
      <c r="O271" s="1699"/>
      <c r="P271" s="1699"/>
      <c r="Q271" s="1699"/>
      <c r="R271" s="1699"/>
      <c r="S271" s="1699"/>
      <c r="T271" s="1699"/>
      <c r="U271" s="1693"/>
      <c r="V271" s="1693"/>
      <c r="W271" s="1694"/>
      <c r="X271" s="1694"/>
      <c r="Y271" s="1693"/>
      <c r="Z271" s="1693"/>
      <c r="AA271" s="1693"/>
      <c r="AB271" s="1693"/>
      <c r="AC271" s="1694"/>
      <c r="AD271" s="1694"/>
      <c r="AE271" s="1694"/>
      <c r="AF271" s="1694"/>
      <c r="AG271" s="1693"/>
      <c r="AH271" s="1693"/>
      <c r="AI271" s="1693"/>
      <c r="AJ271" s="1693"/>
      <c r="AK271" s="1693"/>
      <c r="AL271" s="1693"/>
      <c r="AM271" s="1694"/>
      <c r="AN271" s="1694"/>
      <c r="AO271" s="1693"/>
      <c r="AP271" s="1693"/>
      <c r="AQ271" s="1694"/>
      <c r="AR271" s="1694"/>
      <c r="AS271" s="1691"/>
      <c r="AT271" s="1692"/>
      <c r="AU271" s="1691"/>
      <c r="AV271" s="1692"/>
      <c r="AW271" s="1694"/>
      <c r="AX271" s="1694"/>
      <c r="AY271" s="1694"/>
      <c r="AZ271" s="1694"/>
      <c r="BA271" s="1693"/>
      <c r="BB271" s="1693"/>
      <c r="BC271" s="1693"/>
      <c r="BD271" s="1693"/>
      <c r="BE271" s="1693"/>
      <c r="BF271" s="1693"/>
      <c r="BG271" s="1697"/>
      <c r="BH271" s="1697"/>
      <c r="BI271" s="1792"/>
      <c r="BJ271" s="1792"/>
      <c r="BK271" s="1697"/>
      <c r="BL271" s="1697"/>
      <c r="BM271" s="1714"/>
      <c r="BN271" s="113"/>
      <c r="BO271" s="21"/>
    </row>
    <row r="272" spans="7:67" s="91" customFormat="1" ht="12.75" customHeight="1">
      <c r="G272" s="110"/>
      <c r="H272" s="1699"/>
      <c r="I272" s="1699"/>
      <c r="J272" s="1699"/>
      <c r="K272" s="1699"/>
      <c r="L272" s="1699"/>
      <c r="M272" s="1699"/>
      <c r="N272" s="1699"/>
      <c r="O272" s="1699"/>
      <c r="P272" s="1699"/>
      <c r="Q272" s="1699"/>
      <c r="R272" s="1699"/>
      <c r="S272" s="1699"/>
      <c r="T272" s="1699"/>
      <c r="U272" s="1693"/>
      <c r="V272" s="1693"/>
      <c r="W272" s="1694"/>
      <c r="X272" s="1694"/>
      <c r="Y272" s="1693"/>
      <c r="Z272" s="1693"/>
      <c r="AA272" s="1693"/>
      <c r="AB272" s="1693"/>
      <c r="AC272" s="1694"/>
      <c r="AD272" s="1694"/>
      <c r="AE272" s="1694"/>
      <c r="AF272" s="1694"/>
      <c r="AG272" s="1693"/>
      <c r="AH272" s="1693"/>
      <c r="AI272" s="1693"/>
      <c r="AJ272" s="1693"/>
      <c r="AK272" s="1693"/>
      <c r="AL272" s="1693"/>
      <c r="AM272" s="1694"/>
      <c r="AN272" s="1694"/>
      <c r="AO272" s="1693"/>
      <c r="AP272" s="1693"/>
      <c r="AQ272" s="1694"/>
      <c r="AR272" s="1694"/>
      <c r="AS272" s="1692"/>
      <c r="AT272" s="1692"/>
      <c r="AU272" s="1692"/>
      <c r="AV272" s="1692"/>
      <c r="AW272" s="1694"/>
      <c r="AX272" s="1694"/>
      <c r="AY272" s="1694"/>
      <c r="AZ272" s="1694"/>
      <c r="BA272" s="1693"/>
      <c r="BB272" s="1693"/>
      <c r="BC272" s="1693"/>
      <c r="BD272" s="1693"/>
      <c r="BE272" s="1693"/>
      <c r="BF272" s="1693"/>
      <c r="BG272" s="1697"/>
      <c r="BH272" s="1697"/>
      <c r="BI272" s="1792"/>
      <c r="BJ272" s="1792"/>
      <c r="BK272" s="1697"/>
      <c r="BL272" s="1697"/>
      <c r="BM272" s="1714"/>
      <c r="BN272" s="21"/>
      <c r="BO272" s="21"/>
    </row>
    <row r="273" spans="7:67" s="91" customFormat="1" ht="12.75">
      <c r="G273" s="90"/>
      <c r="H273" s="1667"/>
      <c r="I273" s="1667"/>
      <c r="J273" s="1667"/>
      <c r="K273" s="1667"/>
      <c r="L273" s="1667"/>
      <c r="M273" s="1667"/>
      <c r="N273" s="1667"/>
      <c r="O273" s="1667"/>
      <c r="P273" s="1667"/>
      <c r="Q273" s="1667"/>
      <c r="R273" s="1667"/>
      <c r="S273" s="1667"/>
      <c r="T273" s="1667"/>
      <c r="U273" s="1689"/>
      <c r="V273" s="1689"/>
      <c r="W273" s="1689"/>
      <c r="X273" s="1689"/>
      <c r="Y273" s="1689"/>
      <c r="Z273" s="1689"/>
      <c r="AA273" s="1689"/>
      <c r="AB273" s="1689"/>
      <c r="AC273" s="1689"/>
      <c r="AD273" s="1689"/>
      <c r="AE273" s="1689"/>
      <c r="AF273" s="1689"/>
      <c r="AG273" s="1689"/>
      <c r="AH273" s="1689"/>
      <c r="AI273" s="1689"/>
      <c r="AJ273" s="1689"/>
      <c r="AK273" s="1689"/>
      <c r="AL273" s="1689"/>
      <c r="AM273" s="1689"/>
      <c r="AN273" s="1689"/>
      <c r="AO273" s="1689"/>
      <c r="AP273" s="1689"/>
      <c r="AQ273" s="1689"/>
      <c r="AR273" s="1689"/>
      <c r="AS273" s="1689"/>
      <c r="AT273" s="1689"/>
      <c r="AU273" s="1689"/>
      <c r="AV273" s="1689"/>
      <c r="AW273" s="1689"/>
      <c r="AX273" s="1689"/>
      <c r="AY273" s="1689"/>
      <c r="AZ273" s="1689"/>
      <c r="BA273" s="1689"/>
      <c r="BB273" s="1689"/>
      <c r="BC273" s="1689"/>
      <c r="BD273" s="1689"/>
      <c r="BE273" s="1689"/>
      <c r="BF273" s="1689"/>
      <c r="BG273" s="1689"/>
      <c r="BH273" s="1689"/>
      <c r="BI273" s="1689"/>
      <c r="BJ273" s="1689"/>
      <c r="BK273" s="1689"/>
      <c r="BL273" s="1689"/>
      <c r="BM273" s="112"/>
      <c r="BN273" s="113"/>
      <c r="BO273" s="113"/>
    </row>
    <row r="274" spans="7:67" s="91" customFormat="1" ht="12.75">
      <c r="G274" s="90"/>
      <c r="H274" s="1667"/>
      <c r="I274" s="1667"/>
      <c r="J274" s="1667"/>
      <c r="K274" s="1667"/>
      <c r="L274" s="1667"/>
      <c r="M274" s="1667"/>
      <c r="N274" s="1667"/>
      <c r="O274" s="1667"/>
      <c r="P274" s="1667"/>
      <c r="Q274" s="1667"/>
      <c r="R274" s="1667"/>
      <c r="S274" s="1667"/>
      <c r="T274" s="1667"/>
      <c r="U274" s="1689"/>
      <c r="V274" s="1689"/>
      <c r="W274" s="1689"/>
      <c r="X274" s="1689"/>
      <c r="Y274" s="1689"/>
      <c r="Z274" s="1689"/>
      <c r="AA274" s="1689"/>
      <c r="AB274" s="1689"/>
      <c r="AC274" s="1689"/>
      <c r="AD274" s="1689"/>
      <c r="AE274" s="1689"/>
      <c r="AF274" s="1689"/>
      <c r="AG274" s="1689"/>
      <c r="AH274" s="1689"/>
      <c r="AI274" s="1689"/>
      <c r="AJ274" s="1689"/>
      <c r="AK274" s="1689"/>
      <c r="AL274" s="1689"/>
      <c r="AM274" s="1689"/>
      <c r="AN274" s="1689"/>
      <c r="AO274" s="1689"/>
      <c r="AP274" s="1689"/>
      <c r="AQ274" s="1689"/>
      <c r="AR274" s="1689"/>
      <c r="AS274" s="1689"/>
      <c r="AT274" s="1689"/>
      <c r="AU274" s="1689"/>
      <c r="AV274" s="1689"/>
      <c r="AW274" s="1689"/>
      <c r="AX274" s="1689"/>
      <c r="AY274" s="1689"/>
      <c r="AZ274" s="1689"/>
      <c r="BA274" s="1689"/>
      <c r="BB274" s="1689"/>
      <c r="BC274" s="1689"/>
      <c r="BD274" s="1689"/>
      <c r="BE274" s="1689"/>
      <c r="BF274" s="1689"/>
      <c r="BG274" s="1689"/>
      <c r="BH274" s="1689"/>
      <c r="BI274" s="1689"/>
      <c r="BJ274" s="1689"/>
      <c r="BK274" s="1689"/>
      <c r="BL274" s="1689"/>
      <c r="BM274" s="103"/>
      <c r="BN274" s="116"/>
      <c r="BO274" s="116"/>
    </row>
    <row r="275" spans="7:67" s="91" customFormat="1" ht="12.75">
      <c r="G275" s="90"/>
      <c r="H275" s="1667"/>
      <c r="I275" s="1667"/>
      <c r="J275" s="1667"/>
      <c r="K275" s="1667"/>
      <c r="L275" s="1667"/>
      <c r="M275" s="1667"/>
      <c r="N275" s="1667"/>
      <c r="O275" s="1667"/>
      <c r="P275" s="1667"/>
      <c r="Q275" s="1667"/>
      <c r="R275" s="1667"/>
      <c r="S275" s="1667"/>
      <c r="T275" s="1667"/>
      <c r="U275" s="1689"/>
      <c r="V275" s="1689"/>
      <c r="W275" s="1689"/>
      <c r="X275" s="1689"/>
      <c r="Y275" s="1689"/>
      <c r="Z275" s="1689"/>
      <c r="AA275" s="1689"/>
      <c r="AB275" s="1689"/>
      <c r="AC275" s="1689"/>
      <c r="AD275" s="1689"/>
      <c r="AE275" s="1689"/>
      <c r="AF275" s="1689"/>
      <c r="AG275" s="1689"/>
      <c r="AH275" s="1689"/>
      <c r="AI275" s="1689"/>
      <c r="AJ275" s="1689"/>
      <c r="AK275" s="1689"/>
      <c r="AL275" s="1689"/>
      <c r="AM275" s="1689"/>
      <c r="AN275" s="1689"/>
      <c r="AO275" s="1689"/>
      <c r="AP275" s="1689"/>
      <c r="AQ275" s="1689"/>
      <c r="AR275" s="1689"/>
      <c r="AS275" s="1689"/>
      <c r="AT275" s="1689"/>
      <c r="AU275" s="1689"/>
      <c r="AV275" s="1689"/>
      <c r="AW275" s="1689"/>
      <c r="AX275" s="1689"/>
      <c r="AY275" s="1689"/>
      <c r="AZ275" s="1689"/>
      <c r="BA275" s="1689"/>
      <c r="BB275" s="1689"/>
      <c r="BC275" s="1689"/>
      <c r="BD275" s="1689"/>
      <c r="BE275" s="1689"/>
      <c r="BF275" s="1689"/>
      <c r="BG275" s="1689"/>
      <c r="BH275" s="1689"/>
      <c r="BI275" s="1689"/>
      <c r="BJ275" s="1689"/>
      <c r="BK275" s="1689"/>
      <c r="BL275" s="1689"/>
      <c r="BM275" s="103"/>
      <c r="BN275" s="116"/>
      <c r="BO275" s="116"/>
    </row>
    <row r="276" spans="7:67" s="91" customFormat="1" ht="12.75">
      <c r="G276" s="90"/>
      <c r="H276" s="1667"/>
      <c r="I276" s="1667"/>
      <c r="J276" s="1667"/>
      <c r="K276" s="1667"/>
      <c r="L276" s="1667"/>
      <c r="M276" s="1667"/>
      <c r="N276" s="1667"/>
      <c r="O276" s="1667"/>
      <c r="P276" s="1667"/>
      <c r="Q276" s="1667"/>
      <c r="R276" s="1667"/>
      <c r="S276" s="1667"/>
      <c r="T276" s="1667"/>
      <c r="U276" s="1689"/>
      <c r="V276" s="1689"/>
      <c r="W276" s="1689"/>
      <c r="X276" s="1689"/>
      <c r="Y276" s="1689"/>
      <c r="Z276" s="1689"/>
      <c r="AA276" s="1689"/>
      <c r="AB276" s="1689"/>
      <c r="AC276" s="1689"/>
      <c r="AD276" s="1689"/>
      <c r="AE276" s="1689"/>
      <c r="AF276" s="1689"/>
      <c r="AG276" s="1689"/>
      <c r="AH276" s="1689"/>
      <c r="AI276" s="1689"/>
      <c r="AJ276" s="1689"/>
      <c r="AK276" s="1689"/>
      <c r="AL276" s="1689"/>
      <c r="AM276" s="1689"/>
      <c r="AN276" s="1689"/>
      <c r="AO276" s="1689"/>
      <c r="AP276" s="1689"/>
      <c r="AQ276" s="1689"/>
      <c r="AR276" s="1689"/>
      <c r="AS276" s="1689"/>
      <c r="AT276" s="1689"/>
      <c r="AU276" s="1689"/>
      <c r="AV276" s="1689"/>
      <c r="AW276" s="1689"/>
      <c r="AX276" s="1689"/>
      <c r="AY276" s="1689"/>
      <c r="AZ276" s="1689"/>
      <c r="BA276" s="1689"/>
      <c r="BB276" s="1689"/>
      <c r="BC276" s="1689"/>
      <c r="BD276" s="1689"/>
      <c r="BE276" s="1689"/>
      <c r="BF276" s="1689"/>
      <c r="BG276" s="1689"/>
      <c r="BH276" s="1689"/>
      <c r="BI276" s="1689"/>
      <c r="BJ276" s="1689"/>
      <c r="BK276" s="1689"/>
      <c r="BL276" s="1689"/>
      <c r="BM276" s="103"/>
      <c r="BN276" s="116"/>
      <c r="BO276" s="116"/>
    </row>
    <row r="277" spans="7:67" s="91" customFormat="1" ht="12.75">
      <c r="G277" s="90"/>
      <c r="H277" s="1667"/>
      <c r="I277" s="1667"/>
      <c r="J277" s="1667"/>
      <c r="K277" s="1667"/>
      <c r="L277" s="1667"/>
      <c r="M277" s="1667"/>
      <c r="N277" s="1667"/>
      <c r="O277" s="1667"/>
      <c r="P277" s="1667"/>
      <c r="Q277" s="1667"/>
      <c r="R277" s="1667"/>
      <c r="S277" s="1667"/>
      <c r="T277" s="1667"/>
      <c r="U277" s="1689"/>
      <c r="V277" s="1689"/>
      <c r="W277" s="1689"/>
      <c r="X277" s="1689"/>
      <c r="Y277" s="1689"/>
      <c r="Z277" s="1689"/>
      <c r="AA277" s="1689"/>
      <c r="AB277" s="1689"/>
      <c r="AC277" s="1689"/>
      <c r="AD277" s="1689"/>
      <c r="AE277" s="1689"/>
      <c r="AF277" s="1689"/>
      <c r="AG277" s="1689"/>
      <c r="AH277" s="1689"/>
      <c r="AI277" s="1689"/>
      <c r="AJ277" s="1689"/>
      <c r="AK277" s="1689"/>
      <c r="AL277" s="1689"/>
      <c r="AM277" s="1689"/>
      <c r="AN277" s="1689"/>
      <c r="AO277" s="1689"/>
      <c r="AP277" s="1689"/>
      <c r="AQ277" s="1689"/>
      <c r="AR277" s="1689"/>
      <c r="AS277" s="1689"/>
      <c r="AT277" s="1689"/>
      <c r="AU277" s="1689"/>
      <c r="AV277" s="1689"/>
      <c r="AW277" s="1689"/>
      <c r="AX277" s="1689"/>
      <c r="AY277" s="1689"/>
      <c r="AZ277" s="1689"/>
      <c r="BA277" s="1689"/>
      <c r="BB277" s="1689"/>
      <c r="BC277" s="1689"/>
      <c r="BD277" s="1689"/>
      <c r="BE277" s="1689"/>
      <c r="BF277" s="1689"/>
      <c r="BG277" s="1689"/>
      <c r="BH277" s="1689"/>
      <c r="BI277" s="1689"/>
      <c r="BJ277" s="1689"/>
      <c r="BK277" s="1689"/>
      <c r="BL277" s="1689"/>
      <c r="BM277" s="103"/>
      <c r="BN277" s="116"/>
      <c r="BO277" s="116"/>
    </row>
    <row r="278" spans="7:67" s="91" customFormat="1" ht="12.75">
      <c r="G278" s="90"/>
      <c r="H278" s="1667"/>
      <c r="I278" s="1667"/>
      <c r="J278" s="1667"/>
      <c r="K278" s="1667"/>
      <c r="L278" s="1667"/>
      <c r="M278" s="1667"/>
      <c r="N278" s="1667"/>
      <c r="O278" s="1667"/>
      <c r="P278" s="1667"/>
      <c r="Q278" s="1667"/>
      <c r="R278" s="1667"/>
      <c r="S278" s="1667"/>
      <c r="T278" s="1667"/>
      <c r="U278" s="1689"/>
      <c r="V278" s="1689"/>
      <c r="W278" s="1689"/>
      <c r="X278" s="1689"/>
      <c r="Y278" s="1689"/>
      <c r="Z278" s="1689"/>
      <c r="AA278" s="1689"/>
      <c r="AB278" s="1689"/>
      <c r="AC278" s="1689"/>
      <c r="AD278" s="1689"/>
      <c r="AE278" s="1689"/>
      <c r="AF278" s="1689"/>
      <c r="AG278" s="1689"/>
      <c r="AH278" s="1689"/>
      <c r="AI278" s="1689"/>
      <c r="AJ278" s="1689"/>
      <c r="AK278" s="1689"/>
      <c r="AL278" s="1689"/>
      <c r="AM278" s="1689"/>
      <c r="AN278" s="1689"/>
      <c r="AO278" s="1689"/>
      <c r="AP278" s="1689"/>
      <c r="AQ278" s="1689"/>
      <c r="AR278" s="1689"/>
      <c r="AS278" s="1689"/>
      <c r="AT278" s="1689"/>
      <c r="AU278" s="1689"/>
      <c r="AV278" s="1689"/>
      <c r="AW278" s="1689"/>
      <c r="AX278" s="1689"/>
      <c r="AY278" s="1689"/>
      <c r="AZ278" s="1689"/>
      <c r="BA278" s="1689"/>
      <c r="BB278" s="1689"/>
      <c r="BC278" s="1689"/>
      <c r="BD278" s="1689"/>
      <c r="BE278" s="1689"/>
      <c r="BF278" s="1689"/>
      <c r="BG278" s="1689"/>
      <c r="BH278" s="1689"/>
      <c r="BI278" s="1689"/>
      <c r="BJ278" s="1689"/>
      <c r="BK278" s="1689"/>
      <c r="BL278" s="1689"/>
      <c r="BM278" s="103"/>
      <c r="BN278" s="116"/>
      <c r="BO278" s="116"/>
    </row>
    <row r="279" spans="7:67" s="91" customFormat="1" ht="12.75">
      <c r="G279" s="90"/>
      <c r="H279" s="1667"/>
      <c r="I279" s="1667"/>
      <c r="J279" s="1667"/>
      <c r="K279" s="1667"/>
      <c r="L279" s="1667"/>
      <c r="M279" s="1667"/>
      <c r="N279" s="1667"/>
      <c r="O279" s="1667"/>
      <c r="P279" s="1667"/>
      <c r="Q279" s="1667"/>
      <c r="R279" s="1667"/>
      <c r="S279" s="1667"/>
      <c r="T279" s="1667"/>
      <c r="U279" s="1689"/>
      <c r="V279" s="1689"/>
      <c r="W279" s="1689"/>
      <c r="X279" s="1689"/>
      <c r="Y279" s="1689"/>
      <c r="Z279" s="1689"/>
      <c r="AA279" s="1689"/>
      <c r="AB279" s="1689"/>
      <c r="AC279" s="1689"/>
      <c r="AD279" s="1689"/>
      <c r="AE279" s="1689"/>
      <c r="AF279" s="1689"/>
      <c r="AG279" s="1689"/>
      <c r="AH279" s="1689"/>
      <c r="AI279" s="1689"/>
      <c r="AJ279" s="1689"/>
      <c r="AK279" s="1689"/>
      <c r="AL279" s="1689"/>
      <c r="AM279" s="1689"/>
      <c r="AN279" s="1689"/>
      <c r="AO279" s="1689"/>
      <c r="AP279" s="1689"/>
      <c r="AQ279" s="1689"/>
      <c r="AR279" s="1689"/>
      <c r="AS279" s="1689"/>
      <c r="AT279" s="1689"/>
      <c r="AU279" s="1689"/>
      <c r="AV279" s="1689"/>
      <c r="AW279" s="1689"/>
      <c r="AX279" s="1689"/>
      <c r="AY279" s="1689"/>
      <c r="AZ279" s="1689"/>
      <c r="BA279" s="1689"/>
      <c r="BB279" s="1689"/>
      <c r="BC279" s="1689"/>
      <c r="BD279" s="1689"/>
      <c r="BE279" s="1689"/>
      <c r="BF279" s="1689"/>
      <c r="BG279" s="1689"/>
      <c r="BH279" s="1689"/>
      <c r="BI279" s="1689"/>
      <c r="BJ279" s="1689"/>
      <c r="BK279" s="1689"/>
      <c r="BL279" s="1689"/>
      <c r="BM279" s="103"/>
      <c r="BN279" s="116"/>
      <c r="BO279" s="116"/>
    </row>
    <row r="280" spans="7:67" s="91" customFormat="1" ht="12.75">
      <c r="G280" s="90"/>
      <c r="H280" s="1667"/>
      <c r="I280" s="1667"/>
      <c r="J280" s="1667"/>
      <c r="K280" s="1667"/>
      <c r="L280" s="1667"/>
      <c r="M280" s="1667"/>
      <c r="N280" s="1667"/>
      <c r="O280" s="1667"/>
      <c r="P280" s="1667"/>
      <c r="Q280" s="1667"/>
      <c r="R280" s="1667"/>
      <c r="S280" s="1667"/>
      <c r="T280" s="1667"/>
      <c r="U280" s="1689"/>
      <c r="V280" s="1689"/>
      <c r="W280" s="1689"/>
      <c r="X280" s="1689"/>
      <c r="Y280" s="1689"/>
      <c r="Z280" s="1689"/>
      <c r="AA280" s="1689"/>
      <c r="AB280" s="1689"/>
      <c r="AC280" s="1689"/>
      <c r="AD280" s="1689"/>
      <c r="AE280" s="1689"/>
      <c r="AF280" s="1689"/>
      <c r="AG280" s="1689"/>
      <c r="AH280" s="1689"/>
      <c r="AI280" s="1689"/>
      <c r="AJ280" s="1689"/>
      <c r="AK280" s="1689"/>
      <c r="AL280" s="1689"/>
      <c r="AM280" s="1689"/>
      <c r="AN280" s="1689"/>
      <c r="AO280" s="1689"/>
      <c r="AP280" s="1689"/>
      <c r="AQ280" s="1689"/>
      <c r="AR280" s="1689"/>
      <c r="AS280" s="1689"/>
      <c r="AT280" s="1689"/>
      <c r="AU280" s="1689"/>
      <c r="AV280" s="1689"/>
      <c r="AW280" s="1689"/>
      <c r="AX280" s="1689"/>
      <c r="AY280" s="1689"/>
      <c r="AZ280" s="1689"/>
      <c r="BA280" s="1689"/>
      <c r="BB280" s="1689"/>
      <c r="BC280" s="1689"/>
      <c r="BD280" s="1689"/>
      <c r="BE280" s="1689"/>
      <c r="BF280" s="1689"/>
      <c r="BG280" s="1689"/>
      <c r="BH280" s="1689"/>
      <c r="BI280" s="1689"/>
      <c r="BJ280" s="1689"/>
      <c r="BK280" s="1689"/>
      <c r="BL280" s="1689"/>
      <c r="BM280" s="103"/>
      <c r="BN280" s="116"/>
      <c r="BO280" s="116"/>
    </row>
    <row r="281" spans="7:65" s="91" customFormat="1" ht="12.75">
      <c r="G281" s="90"/>
      <c r="H281" s="1667"/>
      <c r="I281" s="1667"/>
      <c r="J281" s="1667"/>
      <c r="K281" s="1667"/>
      <c r="L281" s="1667"/>
      <c r="M281" s="1667"/>
      <c r="N281" s="1667"/>
      <c r="O281" s="1667"/>
      <c r="P281" s="1667"/>
      <c r="Q281" s="1667"/>
      <c r="R281" s="1667"/>
      <c r="S281" s="1667"/>
      <c r="T281" s="1667"/>
      <c r="U281" s="1689"/>
      <c r="V281" s="1689"/>
      <c r="W281" s="1689"/>
      <c r="X281" s="1689"/>
      <c r="Y281" s="1689"/>
      <c r="Z281" s="1689"/>
      <c r="AA281" s="1689"/>
      <c r="AB281" s="1689"/>
      <c r="AC281" s="1689"/>
      <c r="AD281" s="1689"/>
      <c r="AE281" s="1689"/>
      <c r="AF281" s="1689"/>
      <c r="AG281" s="1689"/>
      <c r="AH281" s="1689"/>
      <c r="AI281" s="1689"/>
      <c r="AJ281" s="1689"/>
      <c r="AK281" s="1689"/>
      <c r="AL281" s="1689"/>
      <c r="AM281" s="1689"/>
      <c r="AN281" s="1689"/>
      <c r="AO281" s="1689"/>
      <c r="AP281" s="1689"/>
      <c r="AQ281" s="1689"/>
      <c r="AR281" s="1689"/>
      <c r="AS281" s="1689"/>
      <c r="AT281" s="1689"/>
      <c r="AU281" s="1689"/>
      <c r="AV281" s="1689"/>
      <c r="AW281" s="1689"/>
      <c r="AX281" s="1689"/>
      <c r="AY281" s="1689"/>
      <c r="AZ281" s="1689"/>
      <c r="BA281" s="1689"/>
      <c r="BB281" s="1689"/>
      <c r="BC281" s="1689"/>
      <c r="BD281" s="1689"/>
      <c r="BE281" s="1689"/>
      <c r="BF281" s="1689"/>
      <c r="BG281" s="1689"/>
      <c r="BH281" s="1689"/>
      <c r="BI281" s="1689"/>
      <c r="BJ281" s="1689"/>
      <c r="BK281" s="1689"/>
      <c r="BL281" s="1689"/>
      <c r="BM281" s="94"/>
    </row>
    <row r="282" spans="7:65" s="91" customFormat="1" ht="15.75">
      <c r="G282" s="90"/>
      <c r="H282" s="1668"/>
      <c r="I282" s="1668"/>
      <c r="J282" s="1668"/>
      <c r="K282" s="1668"/>
      <c r="L282" s="1668"/>
      <c r="M282" s="1668"/>
      <c r="N282" s="1668"/>
      <c r="O282" s="1668"/>
      <c r="P282" s="1668"/>
      <c r="Q282" s="1668"/>
      <c r="R282" s="1668"/>
      <c r="S282" s="1668"/>
      <c r="T282" s="1668"/>
      <c r="U282" s="1689"/>
      <c r="V282" s="1689"/>
      <c r="W282" s="1689"/>
      <c r="X282" s="1689"/>
      <c r="Y282" s="1689"/>
      <c r="Z282" s="1689"/>
      <c r="AA282" s="1689"/>
      <c r="AB282" s="1689"/>
      <c r="AC282" s="1689"/>
      <c r="AD282" s="1689"/>
      <c r="AE282" s="1689"/>
      <c r="AF282" s="1689"/>
      <c r="AG282" s="1689"/>
      <c r="AH282" s="1689"/>
      <c r="AI282" s="1689"/>
      <c r="AJ282" s="1689"/>
      <c r="AK282" s="1689"/>
      <c r="AL282" s="1689"/>
      <c r="AM282" s="1689"/>
      <c r="AN282" s="1689"/>
      <c r="AO282" s="1689"/>
      <c r="AP282" s="1689"/>
      <c r="AQ282" s="1689"/>
      <c r="AR282" s="1689"/>
      <c r="AS282" s="1689"/>
      <c r="AT282" s="1689"/>
      <c r="AU282" s="1689"/>
      <c r="AV282" s="1689"/>
      <c r="AW282" s="1689"/>
      <c r="AX282" s="1689"/>
      <c r="AY282" s="1689"/>
      <c r="AZ282" s="1689"/>
      <c r="BA282" s="1689"/>
      <c r="BB282" s="1689"/>
      <c r="BC282" s="1689"/>
      <c r="BD282" s="1689"/>
      <c r="BE282" s="1689"/>
      <c r="BF282" s="1689"/>
      <c r="BG282" s="1689"/>
      <c r="BH282" s="1689"/>
      <c r="BI282" s="1689"/>
      <c r="BJ282" s="1689"/>
      <c r="BK282" s="1689"/>
      <c r="BL282" s="1689"/>
      <c r="BM282" s="94"/>
    </row>
    <row r="283" spans="7:65" s="91" customFormat="1" ht="12.75">
      <c r="G283" s="90"/>
      <c r="H283" s="1667"/>
      <c r="I283" s="1667"/>
      <c r="J283" s="1667"/>
      <c r="K283" s="1667"/>
      <c r="L283" s="1667"/>
      <c r="M283" s="1667"/>
      <c r="N283" s="1667"/>
      <c r="O283" s="1667"/>
      <c r="P283" s="1667"/>
      <c r="Q283" s="1667"/>
      <c r="R283" s="1667"/>
      <c r="S283" s="1667"/>
      <c r="T283" s="1667"/>
      <c r="U283" s="1689"/>
      <c r="V283" s="1689"/>
      <c r="W283" s="1689"/>
      <c r="X283" s="1689"/>
      <c r="Y283" s="1689"/>
      <c r="Z283" s="1689"/>
      <c r="AA283" s="1689"/>
      <c r="AB283" s="1689"/>
      <c r="AC283" s="1689"/>
      <c r="AD283" s="1689"/>
      <c r="AE283" s="1689"/>
      <c r="AF283" s="1689"/>
      <c r="AG283" s="1689"/>
      <c r="AH283" s="1689"/>
      <c r="AI283" s="1689"/>
      <c r="AJ283" s="1689"/>
      <c r="AK283" s="1689"/>
      <c r="AL283" s="1689"/>
      <c r="AM283" s="1689"/>
      <c r="AN283" s="1689"/>
      <c r="AO283" s="1689"/>
      <c r="AP283" s="1689"/>
      <c r="AQ283" s="1689"/>
      <c r="AR283" s="1689"/>
      <c r="AS283" s="1689"/>
      <c r="AT283" s="1689"/>
      <c r="AU283" s="1689"/>
      <c r="AV283" s="1689"/>
      <c r="AW283" s="1689"/>
      <c r="AX283" s="1689"/>
      <c r="AY283" s="1689"/>
      <c r="AZ283" s="1689"/>
      <c r="BA283" s="1689"/>
      <c r="BB283" s="1689"/>
      <c r="BC283" s="1689"/>
      <c r="BD283" s="1689"/>
      <c r="BE283" s="1689"/>
      <c r="BF283" s="1689"/>
      <c r="BG283" s="1689"/>
      <c r="BH283" s="1689"/>
      <c r="BI283" s="1689"/>
      <c r="BJ283" s="1689"/>
      <c r="BK283" s="1689"/>
      <c r="BL283" s="1689"/>
      <c r="BM283" s="94"/>
    </row>
    <row r="284" spans="7:65" s="91" customFormat="1" ht="12.75">
      <c r="G284" s="90"/>
      <c r="H284" s="1667"/>
      <c r="I284" s="1667"/>
      <c r="J284" s="1667"/>
      <c r="K284" s="1667"/>
      <c r="L284" s="1667"/>
      <c r="M284" s="1667"/>
      <c r="N284" s="1667"/>
      <c r="O284" s="1667"/>
      <c r="P284" s="1667"/>
      <c r="Q284" s="1667"/>
      <c r="R284" s="1667"/>
      <c r="S284" s="1667"/>
      <c r="T284" s="1667"/>
      <c r="U284" s="1689"/>
      <c r="V284" s="1689"/>
      <c r="W284" s="1689"/>
      <c r="X284" s="1689"/>
      <c r="Y284" s="1689"/>
      <c r="Z284" s="1689"/>
      <c r="AA284" s="1689"/>
      <c r="AB284" s="1689"/>
      <c r="AC284" s="1689"/>
      <c r="AD284" s="1689"/>
      <c r="AE284" s="1689"/>
      <c r="AF284" s="1689"/>
      <c r="AG284" s="1689"/>
      <c r="AH284" s="1689"/>
      <c r="AI284" s="1689"/>
      <c r="AJ284" s="1689"/>
      <c r="AK284" s="1689"/>
      <c r="AL284" s="1689"/>
      <c r="AM284" s="1689"/>
      <c r="AN284" s="1689"/>
      <c r="AO284" s="1689"/>
      <c r="AP284" s="1689"/>
      <c r="AQ284" s="1689"/>
      <c r="AR284" s="1689"/>
      <c r="AS284" s="1689"/>
      <c r="AT284" s="1689"/>
      <c r="AU284" s="1689"/>
      <c r="AV284" s="1689"/>
      <c r="AW284" s="1689"/>
      <c r="AX284" s="1689"/>
      <c r="AY284" s="1689"/>
      <c r="AZ284" s="1689"/>
      <c r="BA284" s="1689"/>
      <c r="BB284" s="1689"/>
      <c r="BC284" s="1689"/>
      <c r="BD284" s="1689"/>
      <c r="BE284" s="1689"/>
      <c r="BF284" s="1689"/>
      <c r="BG284" s="1689"/>
      <c r="BH284" s="1689"/>
      <c r="BI284" s="1689"/>
      <c r="BJ284" s="1689"/>
      <c r="BK284" s="1689"/>
      <c r="BL284" s="1689"/>
      <c r="BM284" s="94"/>
    </row>
    <row r="285" spans="7:65" s="91" customFormat="1" ht="12.75">
      <c r="G285" s="90"/>
      <c r="H285" s="1667"/>
      <c r="I285" s="1667"/>
      <c r="J285" s="1667"/>
      <c r="K285" s="1667"/>
      <c r="L285" s="1667"/>
      <c r="M285" s="1667"/>
      <c r="N285" s="1667"/>
      <c r="O285" s="1667"/>
      <c r="P285" s="1667"/>
      <c r="Q285" s="1667"/>
      <c r="R285" s="1667"/>
      <c r="S285" s="1667"/>
      <c r="T285" s="1667"/>
      <c r="U285" s="1689"/>
      <c r="V285" s="1689"/>
      <c r="W285" s="1689"/>
      <c r="X285" s="1689"/>
      <c r="Y285" s="1689"/>
      <c r="Z285" s="1689"/>
      <c r="AA285" s="1689"/>
      <c r="AB285" s="1689"/>
      <c r="AC285" s="1689"/>
      <c r="AD285" s="1689"/>
      <c r="AE285" s="1689"/>
      <c r="AF285" s="1689"/>
      <c r="AG285" s="1689"/>
      <c r="AH285" s="1689"/>
      <c r="AI285" s="1689"/>
      <c r="AJ285" s="1689"/>
      <c r="AK285" s="1689"/>
      <c r="AL285" s="1689"/>
      <c r="AM285" s="1689"/>
      <c r="AN285" s="1689"/>
      <c r="AO285" s="1689"/>
      <c r="AP285" s="1689"/>
      <c r="AQ285" s="1689"/>
      <c r="AR285" s="1689"/>
      <c r="AS285" s="1689"/>
      <c r="AT285" s="1689"/>
      <c r="AU285" s="1689"/>
      <c r="AV285" s="1689"/>
      <c r="AW285" s="1689"/>
      <c r="AX285" s="1689"/>
      <c r="AY285" s="1689"/>
      <c r="AZ285" s="1689"/>
      <c r="BA285" s="1689"/>
      <c r="BB285" s="1689"/>
      <c r="BC285" s="1689"/>
      <c r="BD285" s="1689"/>
      <c r="BE285" s="1689"/>
      <c r="BF285" s="1689"/>
      <c r="BG285" s="1689"/>
      <c r="BH285" s="1689"/>
      <c r="BI285" s="1689"/>
      <c r="BJ285" s="1689"/>
      <c r="BK285" s="1689"/>
      <c r="BL285" s="1689"/>
      <c r="BM285" s="94"/>
    </row>
    <row r="286" spans="7:65" s="91" customFormat="1" ht="12.75">
      <c r="G286" s="90"/>
      <c r="H286" s="1667"/>
      <c r="I286" s="1667"/>
      <c r="J286" s="1667"/>
      <c r="K286" s="1667"/>
      <c r="L286" s="1667"/>
      <c r="M286" s="1667"/>
      <c r="N286" s="1667"/>
      <c r="O286" s="1667"/>
      <c r="P286" s="1667"/>
      <c r="Q286" s="1667"/>
      <c r="R286" s="1667"/>
      <c r="S286" s="1667"/>
      <c r="T286" s="1667"/>
      <c r="U286" s="1689"/>
      <c r="V286" s="1689"/>
      <c r="W286" s="1689"/>
      <c r="X286" s="1689"/>
      <c r="Y286" s="1689"/>
      <c r="Z286" s="1689"/>
      <c r="AA286" s="1689"/>
      <c r="AB286" s="1689"/>
      <c r="AC286" s="1689"/>
      <c r="AD286" s="1689"/>
      <c r="AE286" s="1689"/>
      <c r="AF286" s="1689"/>
      <c r="AG286" s="1689"/>
      <c r="AH286" s="1689"/>
      <c r="AI286" s="1689"/>
      <c r="AJ286" s="1689"/>
      <c r="AK286" s="1689"/>
      <c r="AL286" s="1689"/>
      <c r="AM286" s="1689"/>
      <c r="AN286" s="1689"/>
      <c r="AO286" s="1689"/>
      <c r="AP286" s="1689"/>
      <c r="AQ286" s="1689"/>
      <c r="AR286" s="1689"/>
      <c r="AS286" s="1689"/>
      <c r="AT286" s="1689"/>
      <c r="AU286" s="1689"/>
      <c r="AV286" s="1689"/>
      <c r="AW286" s="1689"/>
      <c r="AX286" s="1689"/>
      <c r="AY286" s="1689"/>
      <c r="AZ286" s="1689"/>
      <c r="BA286" s="1689"/>
      <c r="BB286" s="1689"/>
      <c r="BC286" s="1689"/>
      <c r="BD286" s="1689"/>
      <c r="BE286" s="1689"/>
      <c r="BF286" s="1689"/>
      <c r="BG286" s="1689"/>
      <c r="BH286" s="1689"/>
      <c r="BI286" s="1689"/>
      <c r="BJ286" s="1689"/>
      <c r="BK286" s="1689"/>
      <c r="BL286" s="1689"/>
      <c r="BM286" s="94"/>
    </row>
    <row r="287" spans="7:65" s="91" customFormat="1" ht="12.75">
      <c r="G287" s="90"/>
      <c r="H287" s="1667"/>
      <c r="I287" s="1667"/>
      <c r="J287" s="1667"/>
      <c r="K287" s="1667"/>
      <c r="L287" s="1667"/>
      <c r="M287" s="1667"/>
      <c r="N287" s="1667"/>
      <c r="O287" s="1667"/>
      <c r="P287" s="1667"/>
      <c r="Q287" s="1667"/>
      <c r="R287" s="1667"/>
      <c r="S287" s="1667"/>
      <c r="T287" s="1667"/>
      <c r="U287" s="1689"/>
      <c r="V287" s="1689"/>
      <c r="W287" s="1689"/>
      <c r="X287" s="1689"/>
      <c r="Y287" s="1689"/>
      <c r="Z287" s="1689"/>
      <c r="AA287" s="1689"/>
      <c r="AB287" s="1689"/>
      <c r="AC287" s="1689"/>
      <c r="AD287" s="1689"/>
      <c r="AE287" s="1689"/>
      <c r="AF287" s="1689"/>
      <c r="AG287" s="1689"/>
      <c r="AH287" s="1689"/>
      <c r="AI287" s="1689"/>
      <c r="AJ287" s="1689"/>
      <c r="AK287" s="1689"/>
      <c r="AL287" s="1689"/>
      <c r="AM287" s="1689"/>
      <c r="AN287" s="1689"/>
      <c r="AO287" s="1689"/>
      <c r="AP287" s="1689"/>
      <c r="AQ287" s="1689"/>
      <c r="AR287" s="1689"/>
      <c r="AS287" s="1689"/>
      <c r="AT287" s="1689"/>
      <c r="AU287" s="1689"/>
      <c r="AV287" s="1689"/>
      <c r="AW287" s="1689"/>
      <c r="AX287" s="1689"/>
      <c r="AY287" s="1689"/>
      <c r="AZ287" s="1689"/>
      <c r="BA287" s="1689"/>
      <c r="BB287" s="1689"/>
      <c r="BC287" s="1689"/>
      <c r="BD287" s="1689"/>
      <c r="BE287" s="1689"/>
      <c r="BF287" s="1689"/>
      <c r="BG287" s="1689"/>
      <c r="BH287" s="1689"/>
      <c r="BI287" s="1689"/>
      <c r="BJ287" s="1689"/>
      <c r="BK287" s="1689"/>
      <c r="BL287" s="1689"/>
      <c r="BM287" s="94"/>
    </row>
    <row r="288" spans="7:65" s="91" customFormat="1" ht="12.75">
      <c r="G288" s="90"/>
      <c r="H288" s="1667"/>
      <c r="I288" s="1667"/>
      <c r="J288" s="1667"/>
      <c r="K288" s="1667"/>
      <c r="L288" s="1667"/>
      <c r="M288" s="1667"/>
      <c r="N288" s="1667"/>
      <c r="O288" s="1667"/>
      <c r="P288" s="1667"/>
      <c r="Q288" s="1667"/>
      <c r="R288" s="1667"/>
      <c r="S288" s="1667"/>
      <c r="T288" s="1667"/>
      <c r="U288" s="1689"/>
      <c r="V288" s="1689"/>
      <c r="W288" s="1689"/>
      <c r="X288" s="1689"/>
      <c r="Y288" s="1689"/>
      <c r="Z288" s="1689"/>
      <c r="AA288" s="1689"/>
      <c r="AB288" s="1689"/>
      <c r="AC288" s="1689"/>
      <c r="AD288" s="1689"/>
      <c r="AE288" s="1689"/>
      <c r="AF288" s="1689"/>
      <c r="AG288" s="1689"/>
      <c r="AH288" s="1689"/>
      <c r="AI288" s="1689"/>
      <c r="AJ288" s="1689"/>
      <c r="AK288" s="1689"/>
      <c r="AL288" s="1689"/>
      <c r="AM288" s="1689"/>
      <c r="AN288" s="1689"/>
      <c r="AO288" s="1689"/>
      <c r="AP288" s="1689"/>
      <c r="AQ288" s="1689"/>
      <c r="AR288" s="1689"/>
      <c r="AS288" s="1689"/>
      <c r="AT288" s="1689"/>
      <c r="AU288" s="1689"/>
      <c r="AV288" s="1689"/>
      <c r="AW288" s="1689"/>
      <c r="AX288" s="1689"/>
      <c r="AY288" s="1689"/>
      <c r="AZ288" s="1689"/>
      <c r="BA288" s="1689"/>
      <c r="BB288" s="1689"/>
      <c r="BC288" s="1689"/>
      <c r="BD288" s="1689"/>
      <c r="BE288" s="1689"/>
      <c r="BF288" s="1689"/>
      <c r="BG288" s="1689"/>
      <c r="BH288" s="1689"/>
      <c r="BI288" s="1689"/>
      <c r="BJ288" s="1689"/>
      <c r="BK288" s="1689"/>
      <c r="BL288" s="1689"/>
      <c r="BM288" s="94"/>
    </row>
    <row r="289" spans="7:65" s="91" customFormat="1" ht="12.75">
      <c r="G289" s="90"/>
      <c r="H289" s="1667"/>
      <c r="I289" s="1667"/>
      <c r="J289" s="1667"/>
      <c r="K289" s="1667"/>
      <c r="L289" s="1667"/>
      <c r="M289" s="1667"/>
      <c r="N289" s="1667"/>
      <c r="O289" s="1667"/>
      <c r="P289" s="1667"/>
      <c r="Q289" s="1667"/>
      <c r="R289" s="1667"/>
      <c r="S289" s="1667"/>
      <c r="T289" s="1667"/>
      <c r="U289" s="1689"/>
      <c r="V289" s="1689"/>
      <c r="W289" s="1689"/>
      <c r="X289" s="1689"/>
      <c r="Y289" s="1689"/>
      <c r="Z289" s="1689"/>
      <c r="AA289" s="1689"/>
      <c r="AB289" s="1689"/>
      <c r="AC289" s="1689"/>
      <c r="AD289" s="1689"/>
      <c r="AE289" s="1689"/>
      <c r="AF289" s="1689"/>
      <c r="AG289" s="1689"/>
      <c r="AH289" s="1689"/>
      <c r="AI289" s="1689"/>
      <c r="AJ289" s="1689"/>
      <c r="AK289" s="1689"/>
      <c r="AL289" s="1689"/>
      <c r="AM289" s="1689"/>
      <c r="AN289" s="1689"/>
      <c r="AO289" s="1689"/>
      <c r="AP289" s="1689"/>
      <c r="AQ289" s="1689"/>
      <c r="AR289" s="1689"/>
      <c r="AS289" s="1689"/>
      <c r="AT289" s="1689"/>
      <c r="AU289" s="1689"/>
      <c r="AV289" s="1689"/>
      <c r="AW289" s="1689"/>
      <c r="AX289" s="1689"/>
      <c r="AY289" s="1689"/>
      <c r="AZ289" s="1689"/>
      <c r="BA289" s="1689"/>
      <c r="BB289" s="1689"/>
      <c r="BC289" s="1689"/>
      <c r="BD289" s="1689"/>
      <c r="BE289" s="1689"/>
      <c r="BF289" s="1689"/>
      <c r="BG289" s="1689"/>
      <c r="BH289" s="1689"/>
      <c r="BI289" s="1689"/>
      <c r="BJ289" s="1689"/>
      <c r="BK289" s="1689"/>
      <c r="BL289" s="1689"/>
      <c r="BM289" s="94"/>
    </row>
    <row r="290" spans="7:65" s="91" customFormat="1" ht="12.75">
      <c r="G290" s="90"/>
      <c r="H290" s="1667"/>
      <c r="I290" s="1667"/>
      <c r="J290" s="1667"/>
      <c r="K290" s="1667"/>
      <c r="L290" s="1667"/>
      <c r="M290" s="1667"/>
      <c r="N290" s="1667"/>
      <c r="O290" s="1667"/>
      <c r="P290" s="1667"/>
      <c r="Q290" s="1667"/>
      <c r="R290" s="1667"/>
      <c r="S290" s="1667"/>
      <c r="T290" s="1667"/>
      <c r="U290" s="1689"/>
      <c r="V290" s="1689"/>
      <c r="W290" s="1689"/>
      <c r="X290" s="1689"/>
      <c r="Y290" s="1689"/>
      <c r="Z290" s="1689"/>
      <c r="AA290" s="1689"/>
      <c r="AB290" s="1689"/>
      <c r="AC290" s="1689"/>
      <c r="AD290" s="1689"/>
      <c r="AE290" s="1689"/>
      <c r="AF290" s="1689"/>
      <c r="AG290" s="1689"/>
      <c r="AH290" s="1689"/>
      <c r="AI290" s="1689"/>
      <c r="AJ290" s="1689"/>
      <c r="AK290" s="1689"/>
      <c r="AL290" s="1689"/>
      <c r="AM290" s="1689"/>
      <c r="AN290" s="1689"/>
      <c r="AO290" s="1689"/>
      <c r="AP290" s="1689"/>
      <c r="AQ290" s="1689"/>
      <c r="AR290" s="1689"/>
      <c r="AS290" s="1689"/>
      <c r="AT290" s="1689"/>
      <c r="AU290" s="1689"/>
      <c r="AV290" s="1689"/>
      <c r="AW290" s="1689"/>
      <c r="AX290" s="1689"/>
      <c r="AY290" s="1689"/>
      <c r="AZ290" s="1689"/>
      <c r="BA290" s="1690"/>
      <c r="BB290" s="1689"/>
      <c r="BC290" s="1689"/>
      <c r="BD290" s="1689"/>
      <c r="BE290" s="1689"/>
      <c r="BF290" s="1689"/>
      <c r="BG290" s="1689"/>
      <c r="BH290" s="1689"/>
      <c r="BI290" s="1689"/>
      <c r="BJ290" s="1689"/>
      <c r="BK290" s="1689"/>
      <c r="BL290" s="1689"/>
      <c r="BM290" s="94"/>
    </row>
    <row r="291" spans="7:65" s="91" customFormat="1" ht="15.75">
      <c r="G291" s="90"/>
      <c r="H291" s="1668"/>
      <c r="I291" s="1668"/>
      <c r="J291" s="1668"/>
      <c r="K291" s="1668"/>
      <c r="L291" s="1668"/>
      <c r="M291" s="1668"/>
      <c r="N291" s="1668"/>
      <c r="O291" s="1668"/>
      <c r="P291" s="1668"/>
      <c r="Q291" s="1668"/>
      <c r="R291" s="1668"/>
      <c r="S291" s="1668"/>
      <c r="T291" s="1668"/>
      <c r="U291" s="1689"/>
      <c r="V291" s="1689"/>
      <c r="W291" s="1689"/>
      <c r="X291" s="1689"/>
      <c r="Y291" s="1689"/>
      <c r="Z291" s="1689"/>
      <c r="AA291" s="1689"/>
      <c r="AB291" s="1689"/>
      <c r="AC291" s="1689"/>
      <c r="AD291" s="1689"/>
      <c r="AE291" s="1689"/>
      <c r="AF291" s="1689"/>
      <c r="AG291" s="1689"/>
      <c r="AH291" s="1689"/>
      <c r="AI291" s="1689"/>
      <c r="AJ291" s="1689"/>
      <c r="AK291" s="1689"/>
      <c r="AL291" s="1689"/>
      <c r="AM291" s="1689"/>
      <c r="AN291" s="1689"/>
      <c r="AO291" s="1689"/>
      <c r="AP291" s="1689"/>
      <c r="AQ291" s="1689"/>
      <c r="AR291" s="1689"/>
      <c r="AS291" s="1689"/>
      <c r="AT291" s="1689"/>
      <c r="AU291" s="1689"/>
      <c r="AV291" s="1689"/>
      <c r="AW291" s="1689"/>
      <c r="AX291" s="1689"/>
      <c r="AY291" s="1689"/>
      <c r="AZ291" s="1689"/>
      <c r="BA291" s="1689"/>
      <c r="BB291" s="1689"/>
      <c r="BC291" s="1689"/>
      <c r="BD291" s="1689"/>
      <c r="BE291" s="1689"/>
      <c r="BF291" s="1689"/>
      <c r="BG291" s="1689"/>
      <c r="BH291" s="1689"/>
      <c r="BI291" s="1689"/>
      <c r="BJ291" s="1689"/>
      <c r="BK291" s="1689"/>
      <c r="BL291" s="1689"/>
      <c r="BM291" s="94"/>
    </row>
    <row r="292" spans="8:65" s="91" customFormat="1" ht="12.75"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  <c r="AM292" s="94"/>
      <c r="AN292" s="94"/>
      <c r="AO292" s="94"/>
      <c r="AP292" s="94"/>
      <c r="AQ292" s="94"/>
      <c r="AR292" s="94"/>
      <c r="AS292" s="94"/>
      <c r="AT292" s="94"/>
      <c r="AU292" s="94"/>
      <c r="AV292" s="94"/>
      <c r="AW292" s="94"/>
      <c r="AX292" s="94"/>
      <c r="AY292" s="94"/>
      <c r="AZ292" s="94"/>
      <c r="BA292" s="94"/>
      <c r="BB292" s="94"/>
      <c r="BC292" s="94"/>
      <c r="BD292" s="94"/>
      <c r="BE292" s="94"/>
      <c r="BF292" s="94"/>
      <c r="BG292" s="94"/>
      <c r="BH292" s="94"/>
      <c r="BI292" s="94"/>
      <c r="BJ292" s="94"/>
      <c r="BK292" s="94"/>
      <c r="BL292" s="94"/>
      <c r="BM292" s="94"/>
    </row>
    <row r="293" spans="8:65" s="91" customFormat="1" ht="12.75">
      <c r="H293" s="94"/>
      <c r="I293" s="94"/>
      <c r="J293" s="1654"/>
      <c r="K293" s="1654"/>
      <c r="L293" s="1654"/>
      <c r="M293" s="1654"/>
      <c r="N293" s="1654"/>
      <c r="O293" s="1654"/>
      <c r="P293" s="1654"/>
      <c r="Q293" s="1654"/>
      <c r="R293" s="1654"/>
      <c r="S293" s="1654"/>
      <c r="T293" s="1654"/>
      <c r="U293" s="1654"/>
      <c r="V293" s="1654"/>
      <c r="W293" s="1654"/>
      <c r="X293" s="1654"/>
      <c r="Y293" s="1654"/>
      <c r="Z293" s="1654"/>
      <c r="AA293" s="1654"/>
      <c r="AB293" s="1654"/>
      <c r="AC293" s="1654"/>
      <c r="AD293" s="1654"/>
      <c r="AE293" s="1654"/>
      <c r="AF293" s="1654"/>
      <c r="AG293" s="1654"/>
      <c r="AH293" s="1654"/>
      <c r="AI293" s="1654"/>
      <c r="AJ293" s="1654"/>
      <c r="AK293" s="1654"/>
      <c r="AL293" s="1654"/>
      <c r="AM293" s="1654"/>
      <c r="AN293" s="1654"/>
      <c r="AO293" s="1654"/>
      <c r="AP293" s="1654"/>
      <c r="AQ293" s="1654"/>
      <c r="AR293" s="1654"/>
      <c r="AS293" s="1654"/>
      <c r="AT293" s="1654"/>
      <c r="AU293" s="94"/>
      <c r="AV293" s="94"/>
      <c r="AW293" s="94"/>
      <c r="AX293" s="94"/>
      <c r="AY293" s="94"/>
      <c r="AZ293" s="94"/>
      <c r="BA293" s="94"/>
      <c r="BB293" s="94"/>
      <c r="BC293" s="94"/>
      <c r="BD293" s="94"/>
      <c r="BE293" s="94"/>
      <c r="BF293" s="94"/>
      <c r="BG293" s="94"/>
      <c r="BH293" s="94"/>
      <c r="BI293" s="94"/>
      <c r="BJ293" s="94"/>
      <c r="BK293" s="94"/>
      <c r="BL293" s="94"/>
      <c r="BM293" s="94"/>
    </row>
    <row r="294" spans="8:65" s="91" customFormat="1" ht="18"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  <c r="AM294" s="94"/>
      <c r="AN294" s="94"/>
      <c r="AO294" s="94"/>
      <c r="AP294" s="94"/>
      <c r="AQ294" s="94"/>
      <c r="AR294" s="94"/>
      <c r="AS294" s="118"/>
      <c r="AT294" s="118"/>
      <c r="AU294" s="118"/>
      <c r="AV294" s="118"/>
      <c r="AW294" s="118"/>
      <c r="AX294" s="118"/>
      <c r="AY294" s="118"/>
      <c r="AZ294" s="118"/>
      <c r="BA294" s="118"/>
      <c r="BB294" s="118"/>
      <c r="BC294" s="118"/>
      <c r="BD294" s="118"/>
      <c r="BE294" s="118"/>
      <c r="BF294" s="118"/>
      <c r="BG294" s="118"/>
      <c r="BH294" s="118"/>
      <c r="BI294" s="118"/>
      <c r="BJ294" s="118"/>
      <c r="BK294" s="118"/>
      <c r="BL294" s="118"/>
      <c r="BM294" s="118"/>
    </row>
    <row r="295" spans="7:57" s="91" customFormat="1" ht="18">
      <c r="G295" s="94"/>
      <c r="H295" s="1686"/>
      <c r="I295" s="1686"/>
      <c r="J295" s="1686"/>
      <c r="K295" s="1686"/>
      <c r="L295" s="1686"/>
      <c r="M295" s="1686"/>
      <c r="N295" s="1686"/>
      <c r="O295" s="1686"/>
      <c r="P295" s="1686"/>
      <c r="Q295" s="1686"/>
      <c r="R295" s="1686"/>
      <c r="S295" s="1686"/>
      <c r="T295" s="1686"/>
      <c r="U295" s="1686"/>
      <c r="V295" s="1686"/>
      <c r="W295" s="1686"/>
      <c r="X295" s="1686"/>
      <c r="AC295" s="1686"/>
      <c r="AD295" s="1687"/>
      <c r="AE295" s="1687"/>
      <c r="AF295" s="1687"/>
      <c r="AG295" s="1687"/>
      <c r="AH295" s="1687"/>
      <c r="AI295" s="1687"/>
      <c r="AJ295" s="1687"/>
      <c r="AK295" s="1687"/>
      <c r="AL295" s="1687"/>
      <c r="AM295" s="1687"/>
      <c r="AN295" s="1687"/>
      <c r="AO295" s="1687"/>
      <c r="AP295" s="1687"/>
      <c r="AQ295" s="1687"/>
      <c r="AR295" s="1687"/>
      <c r="AS295" s="1687"/>
      <c r="AT295" s="1687"/>
      <c r="AU295" s="1687"/>
      <c r="AV295" s="1687"/>
      <c r="AW295" s="1687"/>
      <c r="AX295" s="1687"/>
      <c r="AY295" s="1687"/>
      <c r="AZ295" s="1687"/>
      <c r="BA295" s="1687"/>
      <c r="BB295" s="1687"/>
      <c r="BC295" s="1687"/>
      <c r="BD295" s="1687"/>
      <c r="BE295" s="1687"/>
    </row>
    <row r="296" s="91" customFormat="1" ht="12.75"/>
    <row r="297" s="91" customFormat="1" ht="12.75"/>
    <row r="298" s="91" customFormat="1" ht="12.75"/>
    <row r="299" s="91" customFormat="1" ht="12.75"/>
    <row r="300" s="91" customFormat="1" ht="12.75"/>
    <row r="301" s="91" customFormat="1" ht="12.75"/>
    <row r="302" spans="7:68" s="91" customFormat="1" ht="12.75"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19"/>
      <c r="AX302" s="119"/>
      <c r="AY302" s="119"/>
      <c r="AZ302" s="119"/>
      <c r="BA302" s="119"/>
      <c r="BB302" s="119"/>
      <c r="BC302" s="119"/>
      <c r="BD302" s="119"/>
      <c r="BE302" s="119"/>
      <c r="BF302" s="119"/>
      <c r="BG302" s="119"/>
      <c r="BH302" s="119"/>
      <c r="BI302" s="119"/>
      <c r="BJ302" s="119"/>
      <c r="BK302" s="119"/>
      <c r="BL302" s="119"/>
      <c r="BM302" s="119"/>
      <c r="BN302" s="119"/>
      <c r="BO302" s="119"/>
      <c r="BP302" s="119"/>
    </row>
    <row r="303" spans="7:68" s="91" customFormat="1" ht="18"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665"/>
      <c r="W303" s="1665"/>
      <c r="X303" s="1665"/>
      <c r="Y303" s="1665"/>
      <c r="Z303" s="1665"/>
      <c r="AA303" s="1665"/>
      <c r="AB303" s="1665"/>
      <c r="AC303" s="1665"/>
      <c r="AD303" s="1665"/>
      <c r="AE303" s="1665"/>
      <c r="AF303" s="1665"/>
      <c r="AG303" s="1665"/>
      <c r="AH303" s="1665"/>
      <c r="AI303" s="1665"/>
      <c r="AJ303" s="1665"/>
      <c r="AK303" s="1665"/>
      <c r="AL303" s="1665"/>
      <c r="AM303" s="1665"/>
      <c r="AN303" s="1665"/>
      <c r="AO303" s="1665"/>
      <c r="AP303" s="1665"/>
      <c r="AQ303" s="1665"/>
      <c r="AR303" s="1665"/>
      <c r="AS303" s="1665"/>
      <c r="AT303" s="1665"/>
      <c r="AU303" s="1665"/>
      <c r="AV303" s="1665"/>
      <c r="AW303" s="1665"/>
      <c r="AX303" s="1665"/>
      <c r="AY303" s="1665"/>
      <c r="AZ303" s="1665"/>
      <c r="BA303" s="1665"/>
      <c r="BB303" s="1665"/>
      <c r="BC303" s="1665"/>
      <c r="BD303" s="1665"/>
      <c r="BE303" s="1665"/>
      <c r="BF303" s="1665"/>
      <c r="BG303" s="119"/>
      <c r="BH303" s="119"/>
      <c r="BI303" s="119"/>
      <c r="BJ303" s="119"/>
      <c r="BK303" s="119"/>
      <c r="BL303" s="119"/>
      <c r="BM303" s="119"/>
      <c r="BN303" s="119"/>
      <c r="BO303" s="119"/>
      <c r="BP303" s="119"/>
    </row>
    <row r="304" spans="7:68" s="91" customFormat="1" ht="12.75">
      <c r="G304" s="1662"/>
      <c r="H304" s="1666"/>
      <c r="I304" s="1666"/>
      <c r="J304" s="1666"/>
      <c r="K304" s="1666"/>
      <c r="L304" s="1666"/>
      <c r="M304" s="1666"/>
      <c r="N304" s="1666"/>
      <c r="O304" s="1666"/>
      <c r="P304" s="1666"/>
      <c r="Q304" s="1666"/>
      <c r="R304" s="1666"/>
      <c r="S304" s="1666"/>
      <c r="T304" s="1666"/>
      <c r="U304" s="1666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119"/>
      <c r="AT304" s="119"/>
      <c r="AU304" s="119"/>
      <c r="AV304" s="119"/>
      <c r="AW304" s="119"/>
      <c r="AX304" s="119"/>
      <c r="AY304" s="119"/>
      <c r="AZ304" s="119"/>
      <c r="BA304" s="119"/>
      <c r="BB304" s="119"/>
      <c r="BC304" s="119"/>
      <c r="BD304" s="119"/>
      <c r="BE304" s="119"/>
      <c r="BF304" s="119"/>
      <c r="BG304" s="119"/>
      <c r="BH304" s="119"/>
      <c r="BI304" s="119"/>
      <c r="BJ304" s="119"/>
      <c r="BK304" s="119"/>
      <c r="BL304" s="119"/>
      <c r="BM304" s="119"/>
      <c r="BN304" s="119"/>
      <c r="BO304" s="119"/>
      <c r="BP304" s="119"/>
    </row>
    <row r="305" spans="7:68" s="91" customFormat="1" ht="18">
      <c r="G305" s="1683"/>
      <c r="H305" s="1683"/>
      <c r="I305" s="1683"/>
      <c r="J305" s="1683"/>
      <c r="K305" s="1683"/>
      <c r="L305" s="1683"/>
      <c r="M305" s="1683"/>
      <c r="N305" s="1683"/>
      <c r="O305" s="1683"/>
      <c r="P305" s="1683"/>
      <c r="Q305" s="1683"/>
      <c r="R305" s="1683"/>
      <c r="S305" s="1683"/>
      <c r="T305" s="1683"/>
      <c r="U305" s="1683"/>
      <c r="V305" s="1688"/>
      <c r="W305" s="1688"/>
      <c r="X305" s="1688"/>
      <c r="Y305" s="1688"/>
      <c r="Z305" s="1688"/>
      <c r="AA305" s="1688"/>
      <c r="AB305" s="1688"/>
      <c r="AC305" s="1688"/>
      <c r="AD305" s="1688"/>
      <c r="AE305" s="1688"/>
      <c r="AF305" s="1688"/>
      <c r="AG305" s="1688"/>
      <c r="AH305" s="1688"/>
      <c r="AI305" s="1688"/>
      <c r="AJ305" s="1688"/>
      <c r="AK305" s="1688"/>
      <c r="AL305" s="1688"/>
      <c r="AM305" s="1688"/>
      <c r="AN305" s="1688"/>
      <c r="AO305" s="1688"/>
      <c r="AP305" s="1688"/>
      <c r="AQ305" s="1688"/>
      <c r="AR305" s="1688"/>
      <c r="AS305" s="1688"/>
      <c r="AT305" s="1688"/>
      <c r="AU305" s="1688"/>
      <c r="AV305" s="1688"/>
      <c r="AW305" s="1688"/>
      <c r="AX305" s="1688"/>
      <c r="AY305" s="1688"/>
      <c r="AZ305" s="1688"/>
      <c r="BA305" s="1688"/>
      <c r="BB305" s="1688"/>
      <c r="BC305" s="1688"/>
      <c r="BD305" s="1688"/>
      <c r="BE305" s="1688"/>
      <c r="BF305" s="1688"/>
      <c r="BG305" s="1688"/>
      <c r="BH305" s="1688"/>
      <c r="BI305" s="1688"/>
      <c r="BJ305" s="1688"/>
      <c r="BK305" s="1688"/>
      <c r="BL305" s="1688"/>
      <c r="BM305" s="122"/>
      <c r="BN305" s="120"/>
      <c r="BO305" s="120"/>
      <c r="BP305" s="119"/>
    </row>
    <row r="306" spans="7:68" s="91" customFormat="1" ht="18.75">
      <c r="G306" s="1683"/>
      <c r="H306" s="1683"/>
      <c r="I306" s="1683"/>
      <c r="J306" s="1683"/>
      <c r="K306" s="1683"/>
      <c r="L306" s="1683"/>
      <c r="M306" s="1683"/>
      <c r="N306" s="1683"/>
      <c r="O306" s="1683"/>
      <c r="P306" s="1683"/>
      <c r="Q306" s="1683"/>
      <c r="R306" s="1683"/>
      <c r="S306" s="1683"/>
      <c r="T306" s="1683"/>
      <c r="U306" s="1683"/>
      <c r="V306" s="1684"/>
      <c r="W306" s="1684"/>
      <c r="X306" s="1684"/>
      <c r="Y306" s="1684"/>
      <c r="Z306" s="1684"/>
      <c r="AA306" s="1684"/>
      <c r="AB306" s="1684"/>
      <c r="AC306" s="1684"/>
      <c r="AD306" s="1684"/>
      <c r="AE306" s="1684"/>
      <c r="AF306" s="1684"/>
      <c r="AG306" s="1684"/>
      <c r="AH306" s="1684"/>
      <c r="AI306" s="1684"/>
      <c r="AJ306" s="1684"/>
      <c r="AK306" s="1684"/>
      <c r="AL306" s="1684"/>
      <c r="AM306" s="1684"/>
      <c r="AN306" s="1684"/>
      <c r="AO306" s="1684"/>
      <c r="AP306" s="1684"/>
      <c r="AQ306" s="1684"/>
      <c r="AR306" s="1684"/>
      <c r="AS306" s="1684"/>
      <c r="AT306" s="1684"/>
      <c r="AU306" s="1684"/>
      <c r="AV306" s="1684"/>
      <c r="AW306" s="1684"/>
      <c r="AX306" s="1684"/>
      <c r="AY306" s="1684"/>
      <c r="AZ306" s="1684"/>
      <c r="BA306" s="1684"/>
      <c r="BB306" s="1684"/>
      <c r="BC306" s="1684"/>
      <c r="BD306" s="1684"/>
      <c r="BE306" s="1684"/>
      <c r="BF306" s="1684"/>
      <c r="BG306" s="1684"/>
      <c r="BH306" s="1684"/>
      <c r="BI306" s="1684"/>
      <c r="BJ306" s="1684"/>
      <c r="BK306" s="1684"/>
      <c r="BL306" s="1684"/>
      <c r="BM306" s="122"/>
      <c r="BN306" s="120"/>
      <c r="BO306" s="120"/>
      <c r="BP306" s="119"/>
    </row>
    <row r="307" spans="7:68" s="91" customFormat="1" ht="18"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2"/>
      <c r="U307" s="122"/>
      <c r="V307" s="1665"/>
      <c r="W307" s="1665"/>
      <c r="X307" s="1665"/>
      <c r="Y307" s="1665"/>
      <c r="Z307" s="1665"/>
      <c r="AA307" s="1665"/>
      <c r="AB307" s="1665"/>
      <c r="AC307" s="1665"/>
      <c r="AD307" s="1665"/>
      <c r="AE307" s="1665"/>
      <c r="AF307" s="1665"/>
      <c r="AG307" s="1665"/>
      <c r="AH307" s="1665"/>
      <c r="AI307" s="1665"/>
      <c r="AJ307" s="1665"/>
      <c r="AK307" s="1665"/>
      <c r="AL307" s="1665"/>
      <c r="AM307" s="1665"/>
      <c r="AN307" s="1665"/>
      <c r="AO307" s="1665"/>
      <c r="AP307" s="1665"/>
      <c r="AQ307" s="1665"/>
      <c r="AR307" s="1665"/>
      <c r="AS307" s="1665"/>
      <c r="AT307" s="1665"/>
      <c r="AU307" s="1665"/>
      <c r="AV307" s="1665"/>
      <c r="AW307" s="1665"/>
      <c r="AX307" s="1665"/>
      <c r="AY307" s="1665"/>
      <c r="AZ307" s="1665"/>
      <c r="BA307" s="1665"/>
      <c r="BB307" s="1665"/>
      <c r="BC307" s="1665"/>
      <c r="BD307" s="1665"/>
      <c r="BE307" s="1665"/>
      <c r="BF307" s="1665"/>
      <c r="BG307" s="1665"/>
      <c r="BH307" s="1665"/>
      <c r="BI307" s="1665"/>
      <c r="BJ307" s="1665"/>
      <c r="BK307" s="1665"/>
      <c r="BL307" s="1665"/>
      <c r="BM307" s="122"/>
      <c r="BN307" s="120"/>
      <c r="BO307" s="120"/>
      <c r="BP307" s="119"/>
    </row>
    <row r="308" spans="7:68" s="91" customFormat="1" ht="18"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2"/>
      <c r="U308" s="122"/>
      <c r="V308" s="1665"/>
      <c r="W308" s="1665"/>
      <c r="X308" s="1665"/>
      <c r="Y308" s="1665"/>
      <c r="Z308" s="1665"/>
      <c r="AA308" s="1665"/>
      <c r="AB308" s="1665"/>
      <c r="AC308" s="1665"/>
      <c r="AD308" s="1665"/>
      <c r="AE308" s="1665"/>
      <c r="AF308" s="1665"/>
      <c r="AG308" s="1665"/>
      <c r="AH308" s="1665"/>
      <c r="AI308" s="1665"/>
      <c r="AJ308" s="1665"/>
      <c r="AK308" s="1665"/>
      <c r="AL308" s="1665"/>
      <c r="AM308" s="1665"/>
      <c r="AN308" s="1665"/>
      <c r="AO308" s="1665"/>
      <c r="AP308" s="1665"/>
      <c r="AQ308" s="1665"/>
      <c r="AR308" s="1665"/>
      <c r="AS308" s="1665"/>
      <c r="AT308" s="1665"/>
      <c r="AU308" s="1665"/>
      <c r="AV308" s="1665"/>
      <c r="AW308" s="1665"/>
      <c r="AX308" s="1665"/>
      <c r="AY308" s="1665"/>
      <c r="AZ308" s="1665"/>
      <c r="BA308" s="1665"/>
      <c r="BB308" s="1665"/>
      <c r="BC308" s="1665"/>
      <c r="BD308" s="1665"/>
      <c r="BE308" s="1665"/>
      <c r="BF308" s="1665"/>
      <c r="BG308" s="1665"/>
      <c r="BH308" s="1665"/>
      <c r="BI308" s="1665"/>
      <c r="BJ308" s="1665"/>
      <c r="BK308" s="1665"/>
      <c r="BL308" s="1665"/>
      <c r="BM308" s="122"/>
      <c r="BN308" s="120"/>
      <c r="BO308" s="120"/>
      <c r="BP308" s="119"/>
    </row>
    <row r="309" spans="7:68" s="91" customFormat="1" ht="18"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2"/>
      <c r="U309" s="122"/>
      <c r="V309" s="1665"/>
      <c r="W309" s="1665"/>
      <c r="X309" s="1665"/>
      <c r="Y309" s="1665"/>
      <c r="Z309" s="1665"/>
      <c r="AA309" s="1665"/>
      <c r="AB309" s="1665"/>
      <c r="AC309" s="1665"/>
      <c r="AD309" s="1665"/>
      <c r="AE309" s="1665"/>
      <c r="AF309" s="1665"/>
      <c r="AG309" s="1665"/>
      <c r="AH309" s="1665"/>
      <c r="AI309" s="1665"/>
      <c r="AJ309" s="1665"/>
      <c r="AK309" s="1665"/>
      <c r="AL309" s="1665"/>
      <c r="AM309" s="1665"/>
      <c r="AN309" s="1665"/>
      <c r="AO309" s="1665"/>
      <c r="AP309" s="1665"/>
      <c r="AQ309" s="1665"/>
      <c r="AR309" s="1665"/>
      <c r="AS309" s="1665"/>
      <c r="AT309" s="1665"/>
      <c r="AU309" s="1665"/>
      <c r="AV309" s="122"/>
      <c r="AW309" s="122"/>
      <c r="AX309" s="122"/>
      <c r="AY309" s="122"/>
      <c r="AZ309" s="122"/>
      <c r="BA309" s="122"/>
      <c r="BB309" s="122"/>
      <c r="BC309" s="122"/>
      <c r="BD309" s="122"/>
      <c r="BE309" s="122"/>
      <c r="BF309" s="122"/>
      <c r="BG309" s="122"/>
      <c r="BH309" s="122"/>
      <c r="BI309" s="122"/>
      <c r="BJ309" s="122"/>
      <c r="BK309" s="122"/>
      <c r="BL309" s="122"/>
      <c r="BM309" s="122"/>
      <c r="BN309" s="120"/>
      <c r="BO309" s="120"/>
      <c r="BP309" s="119"/>
    </row>
    <row r="310" spans="7:68" s="91" customFormat="1" ht="18"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685"/>
      <c r="R310" s="1675"/>
      <c r="S310" s="1675"/>
      <c r="T310" s="1675"/>
      <c r="U310" s="1675"/>
      <c r="V310" s="1675"/>
      <c r="W310" s="1675"/>
      <c r="X310" s="1675"/>
      <c r="Y310" s="1675"/>
      <c r="Z310" s="123"/>
      <c r="AA310" s="1675"/>
      <c r="AB310" s="1675"/>
      <c r="AC310" s="1675"/>
      <c r="AD310" s="123"/>
      <c r="AE310" s="1675"/>
      <c r="AF310" s="1675"/>
      <c r="AG310" s="1675"/>
      <c r="AH310" s="1675"/>
      <c r="AI310" s="1675"/>
      <c r="AJ310" s="1675"/>
      <c r="AK310" s="1675"/>
      <c r="AL310" s="1675"/>
      <c r="AM310" s="123"/>
      <c r="AN310" s="1675"/>
      <c r="AO310" s="1675"/>
      <c r="AP310" s="1675"/>
      <c r="AQ310" s="123"/>
      <c r="AR310" s="1675"/>
      <c r="AS310" s="1675"/>
      <c r="AT310" s="1675"/>
      <c r="AU310" s="123"/>
      <c r="AV310" s="1675"/>
      <c r="AW310" s="1675"/>
      <c r="AX310" s="1675"/>
      <c r="AY310" s="1675"/>
      <c r="AZ310" s="123"/>
      <c r="BA310" s="1675"/>
      <c r="BB310" s="1675"/>
      <c r="BC310" s="1675"/>
      <c r="BD310" s="123"/>
      <c r="BE310" s="1675"/>
      <c r="BF310" s="1675"/>
      <c r="BG310" s="1675"/>
      <c r="BH310" s="123"/>
      <c r="BI310" s="1675"/>
      <c r="BJ310" s="1675"/>
      <c r="BK310" s="1675"/>
      <c r="BL310" s="1675"/>
      <c r="BM310" s="1675"/>
      <c r="BN310" s="1675"/>
      <c r="BO310" s="1675"/>
      <c r="BP310" s="1675"/>
    </row>
    <row r="311" spans="7:68" s="91" customFormat="1" ht="14.25"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685"/>
      <c r="R311" s="123"/>
      <c r="S311" s="123"/>
      <c r="T311" s="123"/>
      <c r="U311" s="123"/>
      <c r="V311" s="123"/>
      <c r="W311" s="123"/>
      <c r="X311" s="123"/>
      <c r="Y311" s="123"/>
      <c r="Z311" s="123"/>
      <c r="AA311" s="123"/>
      <c r="AB311" s="123"/>
      <c r="AC311" s="123"/>
      <c r="AD311" s="123"/>
      <c r="AE311" s="123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123"/>
      <c r="AP311" s="123"/>
      <c r="AQ311" s="123"/>
      <c r="AR311" s="123"/>
      <c r="AS311" s="123"/>
      <c r="AT311" s="123"/>
      <c r="AU311" s="123"/>
      <c r="AV311" s="123"/>
      <c r="AW311" s="123"/>
      <c r="AX311" s="123"/>
      <c r="AY311" s="123"/>
      <c r="AZ311" s="123"/>
      <c r="BA311" s="123"/>
      <c r="BB311" s="123"/>
      <c r="BC311" s="123"/>
      <c r="BD311" s="123"/>
      <c r="BE311" s="123"/>
      <c r="BF311" s="123"/>
      <c r="BG311" s="123"/>
      <c r="BH311" s="123"/>
      <c r="BI311" s="123"/>
      <c r="BJ311" s="123"/>
      <c r="BK311" s="123"/>
      <c r="BL311" s="123"/>
      <c r="BM311" s="123"/>
      <c r="BN311" s="123"/>
      <c r="BO311" s="125"/>
      <c r="BP311" s="123"/>
    </row>
    <row r="312" spans="7:68" s="91" customFormat="1" ht="14.25"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685"/>
      <c r="R312" s="123"/>
      <c r="S312" s="123"/>
      <c r="T312" s="123"/>
      <c r="U312" s="123"/>
      <c r="V312" s="123"/>
      <c r="W312" s="123"/>
      <c r="X312" s="123"/>
      <c r="Y312" s="123"/>
      <c r="Z312" s="123"/>
      <c r="AA312" s="123"/>
      <c r="AB312" s="123"/>
      <c r="AC312" s="123"/>
      <c r="AD312" s="123"/>
      <c r="AE312" s="123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123"/>
      <c r="AP312" s="123"/>
      <c r="AQ312" s="123"/>
      <c r="AR312" s="123"/>
      <c r="AS312" s="123"/>
      <c r="AT312" s="123"/>
      <c r="AU312" s="123"/>
      <c r="AV312" s="123"/>
      <c r="AW312" s="123"/>
      <c r="AX312" s="123"/>
      <c r="AY312" s="123"/>
      <c r="AZ312" s="123"/>
      <c r="BA312" s="123"/>
      <c r="BB312" s="123"/>
      <c r="BC312" s="123"/>
      <c r="BD312" s="123"/>
      <c r="BE312" s="123"/>
      <c r="BF312" s="123"/>
      <c r="BG312" s="123"/>
      <c r="BH312" s="123"/>
      <c r="BI312" s="123"/>
      <c r="BJ312" s="123"/>
      <c r="BK312" s="123"/>
      <c r="BL312" s="123"/>
      <c r="BM312" s="123"/>
      <c r="BN312" s="123"/>
      <c r="BO312" s="125"/>
      <c r="BP312" s="123"/>
    </row>
    <row r="313" spans="7:68" s="91" customFormat="1" ht="14.25"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  <c r="AA313" s="123"/>
      <c r="AB313" s="123"/>
      <c r="AC313" s="123"/>
      <c r="AD313" s="123"/>
      <c r="AE313" s="123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123"/>
      <c r="AP313" s="123"/>
      <c r="AQ313" s="123"/>
      <c r="AR313" s="123"/>
      <c r="AS313" s="123"/>
      <c r="AT313" s="123"/>
      <c r="AU313" s="123"/>
      <c r="AV313" s="123"/>
      <c r="AW313" s="123"/>
      <c r="AX313" s="123"/>
      <c r="AY313" s="123"/>
      <c r="AZ313" s="123"/>
      <c r="BA313" s="123"/>
      <c r="BB313" s="123"/>
      <c r="BC313" s="123"/>
      <c r="BD313" s="123"/>
      <c r="BE313" s="123"/>
      <c r="BF313" s="123"/>
      <c r="BG313" s="123"/>
      <c r="BH313" s="123"/>
      <c r="BI313" s="123"/>
      <c r="BJ313" s="123"/>
      <c r="BK313" s="123"/>
      <c r="BL313" s="123"/>
      <c r="BM313" s="123"/>
      <c r="BN313" s="125"/>
      <c r="BO313" s="125"/>
      <c r="BP313" s="125"/>
    </row>
    <row r="314" spans="7:68" s="91" customFormat="1" ht="14.25"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07"/>
      <c r="R314" s="107"/>
      <c r="S314" s="107"/>
      <c r="T314" s="107"/>
      <c r="U314" s="107"/>
      <c r="V314" s="107"/>
      <c r="W314" s="107"/>
      <c r="X314" s="107"/>
      <c r="Y314" s="107"/>
      <c r="Z314" s="1667"/>
      <c r="AA314" s="1667"/>
      <c r="AB314" s="1667"/>
      <c r="AC314" s="1667"/>
      <c r="AD314" s="1667"/>
      <c r="AE314" s="1667"/>
      <c r="AF314" s="1667"/>
      <c r="AG314" s="1667"/>
      <c r="AH314" s="1667"/>
      <c r="AI314" s="1667"/>
      <c r="AJ314" s="1667"/>
      <c r="AK314" s="1667"/>
      <c r="AL314" s="1667"/>
      <c r="AM314" s="1667"/>
      <c r="AN314" s="1667"/>
      <c r="AO314" s="1667"/>
      <c r="AP314" s="1667"/>
      <c r="AQ314" s="1667"/>
      <c r="AR314" s="1667"/>
      <c r="AS314" s="1667"/>
      <c r="AT314" s="1667"/>
      <c r="AU314" s="1667"/>
      <c r="AV314" s="1667"/>
      <c r="AW314" s="1667"/>
      <c r="AX314" s="1667"/>
      <c r="AY314" s="1667"/>
      <c r="AZ314" s="1667"/>
      <c r="BA314" s="1667"/>
      <c r="BB314" s="1667"/>
      <c r="BC314" s="1667"/>
      <c r="BD314" s="1667"/>
      <c r="BE314" s="1667"/>
      <c r="BF314" s="1667"/>
      <c r="BG314" s="1667"/>
      <c r="BH314" s="1667"/>
      <c r="BI314" s="1667"/>
      <c r="BJ314" s="1667"/>
      <c r="BK314" s="1667"/>
      <c r="BL314" s="1667"/>
      <c r="BM314" s="1667"/>
      <c r="BN314" s="1667"/>
      <c r="BO314" s="1667"/>
      <c r="BP314" s="114"/>
    </row>
    <row r="315" spans="7:68" s="91" customFormat="1" ht="15.75"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  <c r="AI315" s="115"/>
      <c r="AJ315" s="115"/>
      <c r="AK315" s="115"/>
      <c r="AL315" s="115"/>
      <c r="AM315" s="115"/>
      <c r="AN315" s="115"/>
      <c r="AO315" s="115"/>
      <c r="AP315" s="115"/>
      <c r="AQ315" s="115"/>
      <c r="AR315" s="115"/>
      <c r="AS315" s="115"/>
      <c r="AT315" s="115"/>
      <c r="AU315" s="115"/>
      <c r="AV315" s="115"/>
      <c r="AW315" s="115"/>
      <c r="AX315" s="115"/>
      <c r="AY315" s="115"/>
      <c r="AZ315" s="115"/>
      <c r="BA315" s="115"/>
      <c r="BB315" s="115"/>
      <c r="BC315" s="114"/>
      <c r="BD315" s="114"/>
      <c r="BE315" s="114"/>
      <c r="BF315" s="114"/>
      <c r="BG315" s="114"/>
      <c r="BH315" s="114"/>
      <c r="BI315" s="114"/>
      <c r="BJ315" s="114"/>
      <c r="BK315" s="114"/>
      <c r="BL315" s="114"/>
      <c r="BM315" s="114"/>
      <c r="BN315" s="114"/>
      <c r="BO315" s="114"/>
      <c r="BP315" s="114"/>
    </row>
    <row r="316" spans="7:68" s="91" customFormat="1" ht="12.75">
      <c r="G316" s="1680"/>
      <c r="H316" s="1681"/>
      <c r="I316" s="1681"/>
      <c r="J316" s="1681"/>
      <c r="K316" s="1681"/>
      <c r="L316" s="1681"/>
      <c r="M316" s="1681"/>
      <c r="N316" s="1681"/>
      <c r="O316" s="1681"/>
      <c r="P316" s="1681"/>
      <c r="Q316" s="1681"/>
      <c r="R316" s="1681"/>
      <c r="S316" s="1681"/>
      <c r="T316" s="1681"/>
      <c r="U316" s="1662"/>
      <c r="V316" s="1662"/>
      <c r="W316" s="1662"/>
      <c r="X316" s="1662"/>
      <c r="Y316" s="1662"/>
      <c r="Z316" s="1662"/>
      <c r="AA316" s="1662"/>
      <c r="AB316" s="1662"/>
      <c r="AC316" s="1662"/>
      <c r="AD316" s="1662"/>
      <c r="AE316" s="1662"/>
      <c r="AF316" s="1662"/>
      <c r="AG316" s="1662"/>
      <c r="AH316" s="1662"/>
      <c r="AI316" s="1662"/>
      <c r="AJ316" s="1662"/>
      <c r="AK316" s="1662"/>
      <c r="AL316" s="1662"/>
      <c r="AM316" s="1662"/>
      <c r="AN316" s="1662"/>
      <c r="AO316" s="1662"/>
      <c r="AP316" s="1666"/>
      <c r="AQ316" s="1666"/>
      <c r="AR316" s="1666"/>
      <c r="AS316" s="1666"/>
      <c r="AT316" s="1666"/>
      <c r="AU316" s="1666"/>
      <c r="AV316" s="1666"/>
      <c r="AW316" s="1666"/>
      <c r="AX316" s="1666"/>
      <c r="AY316" s="1666"/>
      <c r="AZ316" s="1666"/>
      <c r="BA316" s="1666"/>
      <c r="BB316" s="1666"/>
      <c r="BC316" s="1666"/>
      <c r="BD316" s="1666"/>
      <c r="BE316" s="1666"/>
      <c r="BF316" s="1666"/>
      <c r="BG316" s="1666"/>
      <c r="BH316" s="1666"/>
      <c r="BI316" s="1666"/>
      <c r="BJ316" s="1666"/>
      <c r="BK316" s="1666"/>
      <c r="BL316" s="1666"/>
      <c r="BM316" s="1666"/>
      <c r="BN316" s="1666"/>
      <c r="BO316" s="1666"/>
      <c r="BP316" s="119"/>
    </row>
    <row r="317" spans="7:68" s="91" customFormat="1" ht="12.75">
      <c r="G317" s="1680"/>
      <c r="H317" s="1681"/>
      <c r="I317" s="1681"/>
      <c r="J317" s="1681"/>
      <c r="K317" s="1681"/>
      <c r="L317" s="1681"/>
      <c r="M317" s="1681"/>
      <c r="N317" s="1681"/>
      <c r="O317" s="1681"/>
      <c r="P317" s="1681"/>
      <c r="Q317" s="1681"/>
      <c r="R317" s="1681"/>
      <c r="S317" s="1681"/>
      <c r="T317" s="1681"/>
      <c r="U317" s="1669"/>
      <c r="V317" s="1669"/>
      <c r="W317" s="1682"/>
      <c r="X317" s="1682"/>
      <c r="Y317" s="1669"/>
      <c r="Z317" s="1669"/>
      <c r="AA317" s="1669"/>
      <c r="AB317" s="1669"/>
      <c r="AC317" s="1672"/>
      <c r="AD317" s="1672"/>
      <c r="AE317" s="1678"/>
      <c r="AF317" s="1679"/>
      <c r="AG317" s="1679"/>
      <c r="AH317" s="1679"/>
      <c r="AI317" s="1679"/>
      <c r="AJ317" s="1679"/>
      <c r="AK317" s="1679"/>
      <c r="AL317" s="1679"/>
      <c r="AM317" s="1672"/>
      <c r="AN317" s="1672"/>
      <c r="AO317" s="1672"/>
      <c r="AP317" s="1672"/>
      <c r="AQ317" s="1672"/>
      <c r="AR317" s="1672"/>
      <c r="AS317" s="1676"/>
      <c r="AT317" s="1677"/>
      <c r="AU317" s="1677"/>
      <c r="AV317" s="1677"/>
      <c r="AW317" s="1672"/>
      <c r="AX317" s="1672"/>
      <c r="AY317" s="1675"/>
      <c r="AZ317" s="1675"/>
      <c r="BA317" s="1675"/>
      <c r="BB317" s="1675"/>
      <c r="BC317" s="1675"/>
      <c r="BD317" s="1675"/>
      <c r="BE317" s="1675"/>
      <c r="BF317" s="1675"/>
      <c r="BG317" s="1672"/>
      <c r="BH317" s="1672"/>
      <c r="BI317" s="1672"/>
      <c r="BJ317" s="1672"/>
      <c r="BK317" s="1672"/>
      <c r="BL317" s="1672"/>
      <c r="BM317" s="1674"/>
      <c r="BN317" s="1674"/>
      <c r="BO317" s="1674"/>
      <c r="BP317" s="119"/>
    </row>
    <row r="318" spans="7:68" s="91" customFormat="1" ht="12.75">
      <c r="G318" s="1680"/>
      <c r="H318" s="1681"/>
      <c r="I318" s="1681"/>
      <c r="J318" s="1681"/>
      <c r="K318" s="1681"/>
      <c r="L318" s="1681"/>
      <c r="M318" s="1681"/>
      <c r="N318" s="1681"/>
      <c r="O318" s="1681"/>
      <c r="P318" s="1681"/>
      <c r="Q318" s="1681"/>
      <c r="R318" s="1681"/>
      <c r="S318" s="1681"/>
      <c r="T318" s="1681"/>
      <c r="U318" s="1669"/>
      <c r="V318" s="1669"/>
      <c r="W318" s="1682"/>
      <c r="X318" s="1682"/>
      <c r="Y318" s="1669"/>
      <c r="Z318" s="1669"/>
      <c r="AA318" s="1669"/>
      <c r="AB318" s="1669"/>
      <c r="AC318" s="1672"/>
      <c r="AD318" s="1672"/>
      <c r="AE318" s="1672"/>
      <c r="AF318" s="1672"/>
      <c r="AG318" s="1678"/>
      <c r="AH318" s="1677"/>
      <c r="AI318" s="1677"/>
      <c r="AJ318" s="1677"/>
      <c r="AK318" s="1677"/>
      <c r="AL318" s="1677"/>
      <c r="AM318" s="1672"/>
      <c r="AN318" s="1672"/>
      <c r="AO318" s="1672"/>
      <c r="AP318" s="1672"/>
      <c r="AQ318" s="1672"/>
      <c r="AR318" s="1672"/>
      <c r="AS318" s="1677"/>
      <c r="AT318" s="1677"/>
      <c r="AU318" s="1677"/>
      <c r="AV318" s="1677"/>
      <c r="AW318" s="1672"/>
      <c r="AX318" s="1672"/>
      <c r="AY318" s="1672"/>
      <c r="AZ318" s="1672"/>
      <c r="BA318" s="1675"/>
      <c r="BB318" s="1675"/>
      <c r="BC318" s="1675"/>
      <c r="BD318" s="1675"/>
      <c r="BE318" s="1675"/>
      <c r="BF318" s="1675"/>
      <c r="BG318" s="1672"/>
      <c r="BH318" s="1672"/>
      <c r="BI318" s="1672"/>
      <c r="BJ318" s="1672"/>
      <c r="BK318" s="1672"/>
      <c r="BL318" s="1672"/>
      <c r="BM318" s="1674"/>
      <c r="BN318" s="1674"/>
      <c r="BO318" s="1674"/>
      <c r="BP318" s="119"/>
    </row>
    <row r="319" spans="7:68" s="91" customFormat="1" ht="12.75">
      <c r="G319" s="1680"/>
      <c r="H319" s="1681"/>
      <c r="I319" s="1681"/>
      <c r="J319" s="1681"/>
      <c r="K319" s="1681"/>
      <c r="L319" s="1681"/>
      <c r="M319" s="1681"/>
      <c r="N319" s="1681"/>
      <c r="O319" s="1681"/>
      <c r="P319" s="1681"/>
      <c r="Q319" s="1681"/>
      <c r="R319" s="1681"/>
      <c r="S319" s="1681"/>
      <c r="T319" s="1681"/>
      <c r="U319" s="1669"/>
      <c r="V319" s="1669"/>
      <c r="W319" s="1682"/>
      <c r="X319" s="1682"/>
      <c r="Y319" s="1669"/>
      <c r="Z319" s="1669"/>
      <c r="AA319" s="1669"/>
      <c r="AB319" s="1669"/>
      <c r="AC319" s="1672"/>
      <c r="AD319" s="1672"/>
      <c r="AE319" s="1672"/>
      <c r="AF319" s="1672"/>
      <c r="AG319" s="1669"/>
      <c r="AH319" s="1669"/>
      <c r="AI319" s="1669"/>
      <c r="AJ319" s="1669"/>
      <c r="AK319" s="1669"/>
      <c r="AL319" s="1669"/>
      <c r="AM319" s="1672"/>
      <c r="AN319" s="1672"/>
      <c r="AO319" s="1672"/>
      <c r="AP319" s="1672"/>
      <c r="AQ319" s="1672"/>
      <c r="AR319" s="1672"/>
      <c r="AS319" s="1670"/>
      <c r="AT319" s="1671"/>
      <c r="AU319" s="1670"/>
      <c r="AV319" s="1671"/>
      <c r="AW319" s="1672"/>
      <c r="AX319" s="1672"/>
      <c r="AY319" s="1672"/>
      <c r="AZ319" s="1672"/>
      <c r="BA319" s="1673"/>
      <c r="BB319" s="1673"/>
      <c r="BC319" s="1669"/>
      <c r="BD319" s="1669"/>
      <c r="BE319" s="1669"/>
      <c r="BF319" s="1669"/>
      <c r="BG319" s="1672"/>
      <c r="BH319" s="1672"/>
      <c r="BI319" s="1672"/>
      <c r="BJ319" s="1672"/>
      <c r="BK319" s="1672"/>
      <c r="BL319" s="1672"/>
      <c r="BM319" s="1672"/>
      <c r="BN319" s="1672"/>
      <c r="BO319" s="1672"/>
      <c r="BP319" s="119"/>
    </row>
    <row r="320" spans="7:68" s="91" customFormat="1" ht="12.75">
      <c r="G320" s="1680"/>
      <c r="H320" s="1681"/>
      <c r="I320" s="1681"/>
      <c r="J320" s="1681"/>
      <c r="K320" s="1681"/>
      <c r="L320" s="1681"/>
      <c r="M320" s="1681"/>
      <c r="N320" s="1681"/>
      <c r="O320" s="1681"/>
      <c r="P320" s="1681"/>
      <c r="Q320" s="1681"/>
      <c r="R320" s="1681"/>
      <c r="S320" s="1681"/>
      <c r="T320" s="1681"/>
      <c r="U320" s="1669"/>
      <c r="V320" s="1669"/>
      <c r="W320" s="1682"/>
      <c r="X320" s="1682"/>
      <c r="Y320" s="1669"/>
      <c r="Z320" s="1669"/>
      <c r="AA320" s="1669"/>
      <c r="AB320" s="1669"/>
      <c r="AC320" s="1672"/>
      <c r="AD320" s="1672"/>
      <c r="AE320" s="1672"/>
      <c r="AF320" s="1672"/>
      <c r="AG320" s="1669"/>
      <c r="AH320" s="1669"/>
      <c r="AI320" s="1669"/>
      <c r="AJ320" s="1669"/>
      <c r="AK320" s="1669"/>
      <c r="AL320" s="1669"/>
      <c r="AM320" s="1672"/>
      <c r="AN320" s="1672"/>
      <c r="AO320" s="1672"/>
      <c r="AP320" s="1672"/>
      <c r="AQ320" s="1672"/>
      <c r="AR320" s="1672"/>
      <c r="AS320" s="1671"/>
      <c r="AT320" s="1671"/>
      <c r="AU320" s="1671"/>
      <c r="AV320" s="1671"/>
      <c r="AW320" s="1672"/>
      <c r="AX320" s="1672"/>
      <c r="AY320" s="1672"/>
      <c r="AZ320" s="1672"/>
      <c r="BA320" s="1673"/>
      <c r="BB320" s="1673"/>
      <c r="BC320" s="1669"/>
      <c r="BD320" s="1669"/>
      <c r="BE320" s="1669"/>
      <c r="BF320" s="1669"/>
      <c r="BG320" s="1672"/>
      <c r="BH320" s="1672"/>
      <c r="BI320" s="1672"/>
      <c r="BJ320" s="1672"/>
      <c r="BK320" s="1672"/>
      <c r="BL320" s="1672"/>
      <c r="BM320" s="1672"/>
      <c r="BN320" s="1672"/>
      <c r="BO320" s="1672"/>
      <c r="BP320" s="119"/>
    </row>
    <row r="321" spans="7:68" s="91" customFormat="1" ht="12.75">
      <c r="G321" s="1680"/>
      <c r="H321" s="1681"/>
      <c r="I321" s="1681"/>
      <c r="J321" s="1681"/>
      <c r="K321" s="1681"/>
      <c r="L321" s="1681"/>
      <c r="M321" s="1681"/>
      <c r="N321" s="1681"/>
      <c r="O321" s="1681"/>
      <c r="P321" s="1681"/>
      <c r="Q321" s="1681"/>
      <c r="R321" s="1681"/>
      <c r="S321" s="1681"/>
      <c r="T321" s="1681"/>
      <c r="U321" s="1669"/>
      <c r="V321" s="1669"/>
      <c r="W321" s="1682"/>
      <c r="X321" s="1682"/>
      <c r="Y321" s="1669"/>
      <c r="Z321" s="1669"/>
      <c r="AA321" s="1669"/>
      <c r="AB321" s="1669"/>
      <c r="AC321" s="1672"/>
      <c r="AD321" s="1672"/>
      <c r="AE321" s="1672"/>
      <c r="AF321" s="1672"/>
      <c r="AG321" s="1669"/>
      <c r="AH321" s="1669"/>
      <c r="AI321" s="1669"/>
      <c r="AJ321" s="1669"/>
      <c r="AK321" s="1669"/>
      <c r="AL321" s="1669"/>
      <c r="AM321" s="1672"/>
      <c r="AN321" s="1672"/>
      <c r="AO321" s="1672"/>
      <c r="AP321" s="1672"/>
      <c r="AQ321" s="1672"/>
      <c r="AR321" s="1672"/>
      <c r="AS321" s="1671"/>
      <c r="AT321" s="1671"/>
      <c r="AU321" s="1671"/>
      <c r="AV321" s="1671"/>
      <c r="AW321" s="1672"/>
      <c r="AX321" s="1672"/>
      <c r="AY321" s="1672"/>
      <c r="AZ321" s="1672"/>
      <c r="BA321" s="1673"/>
      <c r="BB321" s="1673"/>
      <c r="BC321" s="1669"/>
      <c r="BD321" s="1669"/>
      <c r="BE321" s="1669"/>
      <c r="BF321" s="1669"/>
      <c r="BG321" s="1672"/>
      <c r="BH321" s="1672"/>
      <c r="BI321" s="1672"/>
      <c r="BJ321" s="1672"/>
      <c r="BK321" s="1672"/>
      <c r="BL321" s="1672"/>
      <c r="BM321" s="1672"/>
      <c r="BN321" s="1672"/>
      <c r="BO321" s="1672"/>
      <c r="BP321" s="119"/>
    </row>
    <row r="322" spans="7:68" s="91" customFormat="1" ht="12.75">
      <c r="G322" s="114"/>
      <c r="H322" s="1662"/>
      <c r="I322" s="1662"/>
      <c r="J322" s="1662"/>
      <c r="K322" s="1662"/>
      <c r="L322" s="1662"/>
      <c r="M322" s="1662"/>
      <c r="N322" s="1662"/>
      <c r="O322" s="1662"/>
      <c r="P322" s="1662"/>
      <c r="Q322" s="1662"/>
      <c r="R322" s="1662"/>
      <c r="S322" s="1662"/>
      <c r="T322" s="1662"/>
      <c r="U322" s="1662"/>
      <c r="V322" s="1662"/>
      <c r="W322" s="1662"/>
      <c r="X322" s="1662"/>
      <c r="Y322" s="1662"/>
      <c r="Z322" s="1662"/>
      <c r="AA322" s="1662"/>
      <c r="AB322" s="1662"/>
      <c r="AC322" s="1662"/>
      <c r="AD322" s="1662"/>
      <c r="AE322" s="1662"/>
      <c r="AF322" s="1662"/>
      <c r="AG322" s="1662"/>
      <c r="AH322" s="1662"/>
      <c r="AI322" s="1662"/>
      <c r="AJ322" s="1662"/>
      <c r="AK322" s="1662"/>
      <c r="AL322" s="1662"/>
      <c r="AM322" s="1662"/>
      <c r="AN322" s="1662"/>
      <c r="AO322" s="1662"/>
      <c r="AP322" s="1662"/>
      <c r="AQ322" s="1662"/>
      <c r="AR322" s="1662"/>
      <c r="AS322" s="1662"/>
      <c r="AT322" s="1662"/>
      <c r="AU322" s="1662"/>
      <c r="AV322" s="1662"/>
      <c r="AW322" s="1664"/>
      <c r="AX322" s="1664"/>
      <c r="AY322" s="1664"/>
      <c r="AZ322" s="1664"/>
      <c r="BA322" s="1664"/>
      <c r="BB322" s="1664"/>
      <c r="BC322" s="1664"/>
      <c r="BD322" s="1664"/>
      <c r="BE322" s="1664"/>
      <c r="BF322" s="1664"/>
      <c r="BG322" s="1664"/>
      <c r="BH322" s="1664"/>
      <c r="BI322" s="1664"/>
      <c r="BJ322" s="1664"/>
      <c r="BK322" s="1664"/>
      <c r="BL322" s="1664"/>
      <c r="BM322" s="123"/>
      <c r="BN322" s="1664"/>
      <c r="BO322" s="1664"/>
      <c r="BP322" s="119"/>
    </row>
    <row r="323" spans="7:68" s="91" customFormat="1" ht="12.75">
      <c r="G323" s="114"/>
      <c r="H323" s="1662"/>
      <c r="I323" s="1662"/>
      <c r="J323" s="1662"/>
      <c r="K323" s="1662"/>
      <c r="L323" s="1662"/>
      <c r="M323" s="1662"/>
      <c r="N323" s="1662"/>
      <c r="O323" s="1662"/>
      <c r="P323" s="1662"/>
      <c r="Q323" s="1662"/>
      <c r="R323" s="1662"/>
      <c r="S323" s="1662"/>
      <c r="T323" s="1662"/>
      <c r="U323" s="1662"/>
      <c r="V323" s="1662"/>
      <c r="W323" s="1662"/>
      <c r="X323" s="1662"/>
      <c r="Y323" s="1662"/>
      <c r="Z323" s="1662"/>
      <c r="AA323" s="1662"/>
      <c r="AB323" s="1662"/>
      <c r="AC323" s="1662"/>
      <c r="AD323" s="1662"/>
      <c r="AE323" s="1662"/>
      <c r="AF323" s="1662"/>
      <c r="AG323" s="1662"/>
      <c r="AH323" s="1662"/>
      <c r="AI323" s="1662"/>
      <c r="AJ323" s="1662"/>
      <c r="AK323" s="1662"/>
      <c r="AL323" s="1662"/>
      <c r="AM323" s="1662"/>
      <c r="AN323" s="1662"/>
      <c r="AO323" s="1662"/>
      <c r="AP323" s="1662"/>
      <c r="AQ323" s="1662"/>
      <c r="AR323" s="1662"/>
      <c r="AS323" s="1662"/>
      <c r="AT323" s="1662"/>
      <c r="AU323" s="1662"/>
      <c r="AV323" s="1662"/>
      <c r="AW323" s="1664"/>
      <c r="AX323" s="1664"/>
      <c r="AY323" s="1664"/>
      <c r="AZ323" s="1664"/>
      <c r="BA323" s="1664"/>
      <c r="BB323" s="1664"/>
      <c r="BC323" s="1664"/>
      <c r="BD323" s="1664"/>
      <c r="BE323" s="1664"/>
      <c r="BF323" s="1664"/>
      <c r="BG323" s="1664"/>
      <c r="BH323" s="1664"/>
      <c r="BI323" s="1664"/>
      <c r="BJ323" s="1664"/>
      <c r="BK323" s="1664"/>
      <c r="BL323" s="1664"/>
      <c r="BM323" s="123"/>
      <c r="BN323" s="1664"/>
      <c r="BO323" s="1664"/>
      <c r="BP323" s="119"/>
    </row>
    <row r="324" spans="7:68" s="91" customFormat="1" ht="12.75">
      <c r="G324" s="114"/>
      <c r="H324" s="1662"/>
      <c r="I324" s="1662"/>
      <c r="J324" s="1662"/>
      <c r="K324" s="1662"/>
      <c r="L324" s="1662"/>
      <c r="M324" s="1662"/>
      <c r="N324" s="1662"/>
      <c r="O324" s="1662"/>
      <c r="P324" s="1662"/>
      <c r="Q324" s="1662"/>
      <c r="R324" s="1662"/>
      <c r="S324" s="1662"/>
      <c r="T324" s="1662"/>
      <c r="U324" s="1662"/>
      <c r="V324" s="1662"/>
      <c r="W324" s="1662"/>
      <c r="X324" s="1662"/>
      <c r="Y324" s="1662"/>
      <c r="Z324" s="1662"/>
      <c r="AA324" s="1662"/>
      <c r="AB324" s="1662"/>
      <c r="AC324" s="1662"/>
      <c r="AD324" s="1662"/>
      <c r="AE324" s="1662"/>
      <c r="AF324" s="1662"/>
      <c r="AG324" s="1662"/>
      <c r="AH324" s="1662"/>
      <c r="AI324" s="1662"/>
      <c r="AJ324" s="1662"/>
      <c r="AK324" s="1662"/>
      <c r="AL324" s="1662"/>
      <c r="AM324" s="1662"/>
      <c r="AN324" s="1662"/>
      <c r="AO324" s="1662"/>
      <c r="AP324" s="1662"/>
      <c r="AQ324" s="1662"/>
      <c r="AR324" s="1662"/>
      <c r="AS324" s="1662"/>
      <c r="AT324" s="1662"/>
      <c r="AU324" s="1662"/>
      <c r="AV324" s="1662"/>
      <c r="AW324" s="1664"/>
      <c r="AX324" s="1664"/>
      <c r="AY324" s="1664"/>
      <c r="AZ324" s="1664"/>
      <c r="BA324" s="1664"/>
      <c r="BB324" s="1664"/>
      <c r="BC324" s="1664"/>
      <c r="BD324" s="1664"/>
      <c r="BE324" s="1664"/>
      <c r="BF324" s="1664"/>
      <c r="BG324" s="1664"/>
      <c r="BH324" s="1664"/>
      <c r="BI324" s="1664"/>
      <c r="BJ324" s="1664"/>
      <c r="BK324" s="1664"/>
      <c r="BL324" s="1664"/>
      <c r="BM324" s="123"/>
      <c r="BN324" s="1664"/>
      <c r="BO324" s="1664"/>
      <c r="BP324" s="119"/>
    </row>
    <row r="325" spans="7:68" s="91" customFormat="1" ht="12.75">
      <c r="G325" s="119"/>
      <c r="H325" s="1666"/>
      <c r="I325" s="1666"/>
      <c r="J325" s="1666"/>
      <c r="K325" s="1666"/>
      <c r="L325" s="1666"/>
      <c r="M325" s="1666"/>
      <c r="N325" s="1666"/>
      <c r="O325" s="1666"/>
      <c r="P325" s="1666"/>
      <c r="Q325" s="1666"/>
      <c r="R325" s="1666"/>
      <c r="S325" s="1666"/>
      <c r="T325" s="1666"/>
      <c r="U325" s="1666"/>
      <c r="V325" s="1666"/>
      <c r="W325" s="1666"/>
      <c r="X325" s="1666"/>
      <c r="Y325" s="1666"/>
      <c r="Z325" s="1666"/>
      <c r="AA325" s="1666"/>
      <c r="AB325" s="1666"/>
      <c r="AC325" s="1666"/>
      <c r="AD325" s="1666"/>
      <c r="AE325" s="1666"/>
      <c r="AF325" s="1666"/>
      <c r="AG325" s="1666"/>
      <c r="AH325" s="1666"/>
      <c r="AI325" s="1666"/>
      <c r="AJ325" s="1666"/>
      <c r="AK325" s="1666"/>
      <c r="AL325" s="1666"/>
      <c r="AM325" s="1666"/>
      <c r="AN325" s="1666"/>
      <c r="AO325" s="1666"/>
      <c r="AP325" s="1666"/>
      <c r="AQ325" s="1662"/>
      <c r="AR325" s="1662"/>
      <c r="AS325" s="1662"/>
      <c r="AT325" s="1662"/>
      <c r="AU325" s="1662"/>
      <c r="AV325" s="1662"/>
      <c r="AW325" s="1664"/>
      <c r="AX325" s="1664"/>
      <c r="AY325" s="1664"/>
      <c r="AZ325" s="1664"/>
      <c r="BA325" s="1664"/>
      <c r="BB325" s="1664"/>
      <c r="BC325" s="1664"/>
      <c r="BD325" s="1664"/>
      <c r="BE325" s="1664"/>
      <c r="BF325" s="1664"/>
      <c r="BG325" s="1664"/>
      <c r="BH325" s="1664"/>
      <c r="BI325" s="1664"/>
      <c r="BJ325" s="1664"/>
      <c r="BK325" s="1664"/>
      <c r="BL325" s="1664"/>
      <c r="BM325" s="123"/>
      <c r="BN325" s="1664"/>
      <c r="BO325" s="1664"/>
      <c r="BP325" s="119"/>
    </row>
    <row r="326" spans="7:68" s="91" customFormat="1" ht="12.75">
      <c r="G326" s="114"/>
      <c r="H326" s="1662"/>
      <c r="I326" s="1662"/>
      <c r="J326" s="1662"/>
      <c r="K326" s="1662"/>
      <c r="L326" s="1662"/>
      <c r="M326" s="1662"/>
      <c r="N326" s="1662"/>
      <c r="O326" s="1662"/>
      <c r="P326" s="1662"/>
      <c r="Q326" s="1662"/>
      <c r="R326" s="1662"/>
      <c r="S326" s="1662"/>
      <c r="T326" s="1662"/>
      <c r="U326" s="1662"/>
      <c r="V326" s="1662"/>
      <c r="W326" s="1662"/>
      <c r="X326" s="1662"/>
      <c r="Y326" s="1662"/>
      <c r="Z326" s="1662"/>
      <c r="AA326" s="1662"/>
      <c r="AB326" s="1662"/>
      <c r="AC326" s="1662"/>
      <c r="AD326" s="1662"/>
      <c r="AE326" s="1662"/>
      <c r="AF326" s="1662"/>
      <c r="AG326" s="1662"/>
      <c r="AH326" s="1662"/>
      <c r="AI326" s="1662"/>
      <c r="AJ326" s="1662"/>
      <c r="AK326" s="1662"/>
      <c r="AL326" s="1662"/>
      <c r="AM326" s="1662"/>
      <c r="AN326" s="1662"/>
      <c r="AO326" s="1662"/>
      <c r="AP326" s="1662"/>
      <c r="AQ326" s="1662"/>
      <c r="AR326" s="1662"/>
      <c r="AS326" s="1662"/>
      <c r="AT326" s="1662"/>
      <c r="AU326" s="1662"/>
      <c r="AV326" s="1662"/>
      <c r="AW326" s="1664"/>
      <c r="AX326" s="1664"/>
      <c r="AY326" s="1664"/>
      <c r="AZ326" s="1664"/>
      <c r="BA326" s="1664"/>
      <c r="BB326" s="1664"/>
      <c r="BC326" s="1664"/>
      <c r="BD326" s="1664"/>
      <c r="BE326" s="1664"/>
      <c r="BF326" s="1664"/>
      <c r="BG326" s="1664"/>
      <c r="BH326" s="1664"/>
      <c r="BI326" s="1664"/>
      <c r="BJ326" s="1664"/>
      <c r="BK326" s="1664"/>
      <c r="BL326" s="1664"/>
      <c r="BM326" s="123"/>
      <c r="BN326" s="1664"/>
      <c r="BO326" s="1664"/>
      <c r="BP326" s="119"/>
    </row>
    <row r="327" spans="7:68" s="91" customFormat="1" ht="12.75">
      <c r="G327" s="114"/>
      <c r="H327" s="1662"/>
      <c r="I327" s="1662"/>
      <c r="J327" s="1662"/>
      <c r="K327" s="1662"/>
      <c r="L327" s="1662"/>
      <c r="M327" s="1662"/>
      <c r="N327" s="1662"/>
      <c r="O327" s="1662"/>
      <c r="P327" s="1662"/>
      <c r="Q327" s="1662"/>
      <c r="R327" s="1662"/>
      <c r="S327" s="1662"/>
      <c r="T327" s="1662"/>
      <c r="U327" s="1662"/>
      <c r="V327" s="1662"/>
      <c r="W327" s="1662"/>
      <c r="X327" s="1662"/>
      <c r="Y327" s="1662"/>
      <c r="Z327" s="1662"/>
      <c r="AA327" s="1662"/>
      <c r="AB327" s="1662"/>
      <c r="AC327" s="1662"/>
      <c r="AD327" s="1662"/>
      <c r="AE327" s="1662"/>
      <c r="AF327" s="1662"/>
      <c r="AG327" s="1662"/>
      <c r="AH327" s="1662"/>
      <c r="AI327" s="1662"/>
      <c r="AJ327" s="1662"/>
      <c r="AK327" s="1662"/>
      <c r="AL327" s="1662"/>
      <c r="AM327" s="1662"/>
      <c r="AN327" s="1662"/>
      <c r="AO327" s="1662"/>
      <c r="AP327" s="1662"/>
      <c r="AQ327" s="1662"/>
      <c r="AR327" s="1662"/>
      <c r="AS327" s="1662"/>
      <c r="AT327" s="1662"/>
      <c r="AU327" s="1662"/>
      <c r="AV327" s="1662"/>
      <c r="AW327" s="1664"/>
      <c r="AX327" s="1664"/>
      <c r="AY327" s="1664"/>
      <c r="AZ327" s="1664"/>
      <c r="BA327" s="1664"/>
      <c r="BB327" s="1664"/>
      <c r="BC327" s="1664"/>
      <c r="BD327" s="1664"/>
      <c r="BE327" s="1664"/>
      <c r="BF327" s="1664"/>
      <c r="BG327" s="1664"/>
      <c r="BH327" s="1664"/>
      <c r="BI327" s="1664"/>
      <c r="BJ327" s="1664"/>
      <c r="BK327" s="1664"/>
      <c r="BL327" s="1664"/>
      <c r="BM327" s="123"/>
      <c r="BN327" s="1664"/>
      <c r="BO327" s="1664"/>
      <c r="BP327" s="119"/>
    </row>
    <row r="328" spans="7:68" s="91" customFormat="1" ht="12.75">
      <c r="G328" s="114"/>
      <c r="H328" s="1662"/>
      <c r="I328" s="1662"/>
      <c r="J328" s="1662"/>
      <c r="K328" s="1662"/>
      <c r="L328" s="1662"/>
      <c r="M328" s="1662"/>
      <c r="N328" s="1662"/>
      <c r="O328" s="1662"/>
      <c r="P328" s="1662"/>
      <c r="Q328" s="1662"/>
      <c r="R328" s="1662"/>
      <c r="S328" s="1662"/>
      <c r="T328" s="1662"/>
      <c r="U328" s="1662"/>
      <c r="V328" s="1662"/>
      <c r="W328" s="1662"/>
      <c r="X328" s="1662"/>
      <c r="Y328" s="1662"/>
      <c r="Z328" s="1662"/>
      <c r="AA328" s="1662"/>
      <c r="AB328" s="1662"/>
      <c r="AC328" s="1662"/>
      <c r="AD328" s="1662"/>
      <c r="AE328" s="1662"/>
      <c r="AF328" s="1662"/>
      <c r="AG328" s="1662"/>
      <c r="AH328" s="1662"/>
      <c r="AI328" s="1662"/>
      <c r="AJ328" s="1662"/>
      <c r="AK328" s="1662"/>
      <c r="AL328" s="1662"/>
      <c r="AM328" s="1662"/>
      <c r="AN328" s="1662"/>
      <c r="AO328" s="1662"/>
      <c r="AP328" s="1662"/>
      <c r="AQ328" s="1662"/>
      <c r="AR328" s="1662"/>
      <c r="AS328" s="1662"/>
      <c r="AT328" s="1662"/>
      <c r="AU328" s="1662"/>
      <c r="AV328" s="1662"/>
      <c r="AW328" s="1664"/>
      <c r="AX328" s="1664"/>
      <c r="AY328" s="1664"/>
      <c r="AZ328" s="1664"/>
      <c r="BA328" s="1664"/>
      <c r="BB328" s="1664"/>
      <c r="BC328" s="1664"/>
      <c r="BD328" s="1664"/>
      <c r="BE328" s="1664"/>
      <c r="BF328" s="1664"/>
      <c r="BG328" s="1664"/>
      <c r="BH328" s="1664"/>
      <c r="BI328" s="1664"/>
      <c r="BJ328" s="1664"/>
      <c r="BK328" s="1664"/>
      <c r="BL328" s="1664"/>
      <c r="BM328" s="123"/>
      <c r="BN328" s="1664"/>
      <c r="BO328" s="1664"/>
      <c r="BP328" s="119"/>
    </row>
    <row r="329" spans="7:68" s="91" customFormat="1" ht="12.75">
      <c r="G329" s="114"/>
      <c r="H329" s="1662"/>
      <c r="I329" s="1662"/>
      <c r="J329" s="1662"/>
      <c r="K329" s="1662"/>
      <c r="L329" s="1662"/>
      <c r="M329" s="1662"/>
      <c r="N329" s="1662"/>
      <c r="O329" s="1662"/>
      <c r="P329" s="1662"/>
      <c r="Q329" s="1662"/>
      <c r="R329" s="1662"/>
      <c r="S329" s="1662"/>
      <c r="T329" s="1662"/>
      <c r="U329" s="1662"/>
      <c r="V329" s="1662"/>
      <c r="W329" s="1662"/>
      <c r="X329" s="1662"/>
      <c r="Y329" s="1662"/>
      <c r="Z329" s="1662"/>
      <c r="AA329" s="1662"/>
      <c r="AB329" s="1662"/>
      <c r="AC329" s="1662"/>
      <c r="AD329" s="1662"/>
      <c r="AE329" s="1662"/>
      <c r="AF329" s="1662"/>
      <c r="AG329" s="1662"/>
      <c r="AH329" s="1662"/>
      <c r="AI329" s="1662"/>
      <c r="AJ329" s="1662"/>
      <c r="AK329" s="1662"/>
      <c r="AL329" s="1662"/>
      <c r="AM329" s="1662"/>
      <c r="AN329" s="1662"/>
      <c r="AO329" s="1662"/>
      <c r="AP329" s="1662"/>
      <c r="AQ329" s="1662"/>
      <c r="AR329" s="1662"/>
      <c r="AS329" s="1662"/>
      <c r="AT329" s="1662"/>
      <c r="AU329" s="1662"/>
      <c r="AV329" s="1662"/>
      <c r="AW329" s="1664"/>
      <c r="AX329" s="1664"/>
      <c r="AY329" s="1664"/>
      <c r="AZ329" s="1664"/>
      <c r="BA329" s="1664"/>
      <c r="BB329" s="1664"/>
      <c r="BC329" s="1664"/>
      <c r="BD329" s="1664"/>
      <c r="BE329" s="1664"/>
      <c r="BF329" s="1664"/>
      <c r="BG329" s="1664"/>
      <c r="BH329" s="1664"/>
      <c r="BI329" s="1664"/>
      <c r="BJ329" s="1664"/>
      <c r="BK329" s="1664"/>
      <c r="BL329" s="1664"/>
      <c r="BM329" s="123"/>
      <c r="BN329" s="1664"/>
      <c r="BO329" s="1664"/>
      <c r="BP329" s="119"/>
    </row>
    <row r="330" spans="7:68" s="91" customFormat="1" ht="12.75">
      <c r="G330" s="114"/>
      <c r="H330" s="1662"/>
      <c r="I330" s="1662"/>
      <c r="J330" s="1662"/>
      <c r="K330" s="1662"/>
      <c r="L330" s="1662"/>
      <c r="M330" s="1662"/>
      <c r="N330" s="1662"/>
      <c r="O330" s="1662"/>
      <c r="P330" s="1662"/>
      <c r="Q330" s="1662"/>
      <c r="R330" s="1662"/>
      <c r="S330" s="1662"/>
      <c r="T330" s="1662"/>
      <c r="U330" s="1662"/>
      <c r="V330" s="1662"/>
      <c r="W330" s="1662"/>
      <c r="X330" s="1662"/>
      <c r="Y330" s="1662"/>
      <c r="Z330" s="1662"/>
      <c r="AA330" s="1662"/>
      <c r="AB330" s="1662"/>
      <c r="AC330" s="1662"/>
      <c r="AD330" s="1662"/>
      <c r="AE330" s="1662"/>
      <c r="AF330" s="1662"/>
      <c r="AG330" s="1662"/>
      <c r="AH330" s="1662"/>
      <c r="AI330" s="1662"/>
      <c r="AJ330" s="1662"/>
      <c r="AK330" s="1662"/>
      <c r="AL330" s="1662"/>
      <c r="AM330" s="1662"/>
      <c r="AN330" s="1662"/>
      <c r="AO330" s="1662"/>
      <c r="AP330" s="1662"/>
      <c r="AQ330" s="1662"/>
      <c r="AR330" s="1662"/>
      <c r="AS330" s="1662"/>
      <c r="AT330" s="1662"/>
      <c r="AU330" s="1662"/>
      <c r="AV330" s="1662"/>
      <c r="AW330" s="1664"/>
      <c r="AX330" s="1664"/>
      <c r="AY330" s="1664"/>
      <c r="AZ330" s="1664"/>
      <c r="BA330" s="1664"/>
      <c r="BB330" s="1664"/>
      <c r="BC330" s="1664"/>
      <c r="BD330" s="1664"/>
      <c r="BE330" s="1664"/>
      <c r="BF330" s="1664"/>
      <c r="BG330" s="1664"/>
      <c r="BH330" s="1664"/>
      <c r="BI330" s="1664"/>
      <c r="BJ330" s="1664"/>
      <c r="BK330" s="1664"/>
      <c r="BL330" s="1664"/>
      <c r="BM330" s="123"/>
      <c r="BN330" s="1664"/>
      <c r="BO330" s="1664"/>
      <c r="BP330" s="119"/>
    </row>
    <row r="331" spans="7:68" s="91" customFormat="1" ht="12.75">
      <c r="G331" s="114"/>
      <c r="H331" s="1662"/>
      <c r="I331" s="1662"/>
      <c r="J331" s="1662"/>
      <c r="K331" s="1662"/>
      <c r="L331" s="1662"/>
      <c r="M331" s="1662"/>
      <c r="N331" s="1662"/>
      <c r="O331" s="1662"/>
      <c r="P331" s="1662"/>
      <c r="Q331" s="1662"/>
      <c r="R331" s="1662"/>
      <c r="S331" s="1662"/>
      <c r="T331" s="1662"/>
      <c r="U331" s="1662"/>
      <c r="V331" s="1662"/>
      <c r="W331" s="1662"/>
      <c r="X331" s="1662"/>
      <c r="Y331" s="1662"/>
      <c r="Z331" s="1662"/>
      <c r="AA331" s="1662"/>
      <c r="AB331" s="1662"/>
      <c r="AC331" s="1662"/>
      <c r="AD331" s="1662"/>
      <c r="AE331" s="1662"/>
      <c r="AF331" s="1662"/>
      <c r="AG331" s="1662"/>
      <c r="AH331" s="1662"/>
      <c r="AI331" s="1662"/>
      <c r="AJ331" s="1662"/>
      <c r="AK331" s="1662"/>
      <c r="AL331" s="1662"/>
      <c r="AM331" s="1662"/>
      <c r="AN331" s="1662"/>
      <c r="AO331" s="1662"/>
      <c r="AP331" s="1662"/>
      <c r="AQ331" s="1662"/>
      <c r="AR331" s="1662"/>
      <c r="AS331" s="1662"/>
      <c r="AT331" s="1662"/>
      <c r="AU331" s="1662"/>
      <c r="AV331" s="1662"/>
      <c r="AW331" s="1664"/>
      <c r="AX331" s="1664"/>
      <c r="AY331" s="1664"/>
      <c r="AZ331" s="1664"/>
      <c r="BA331" s="1664"/>
      <c r="BB331" s="1664"/>
      <c r="BC331" s="1664"/>
      <c r="BD331" s="1664"/>
      <c r="BE331" s="1664"/>
      <c r="BF331" s="1664"/>
      <c r="BG331" s="1664"/>
      <c r="BH331" s="1664"/>
      <c r="BI331" s="1664"/>
      <c r="BJ331" s="1664"/>
      <c r="BK331" s="1664"/>
      <c r="BL331" s="1664"/>
      <c r="BM331" s="123"/>
      <c r="BN331" s="1664"/>
      <c r="BO331" s="1664"/>
      <c r="BP331" s="119"/>
    </row>
    <row r="332" spans="7:68" s="91" customFormat="1" ht="12.75">
      <c r="G332" s="114"/>
      <c r="H332" s="1662"/>
      <c r="I332" s="1662"/>
      <c r="J332" s="1662"/>
      <c r="K332" s="1662"/>
      <c r="L332" s="1662"/>
      <c r="M332" s="1662"/>
      <c r="N332" s="1662"/>
      <c r="O332" s="1662"/>
      <c r="P332" s="1662"/>
      <c r="Q332" s="1662"/>
      <c r="R332" s="1662"/>
      <c r="S332" s="1662"/>
      <c r="T332" s="1662"/>
      <c r="U332" s="1662"/>
      <c r="V332" s="1662"/>
      <c r="W332" s="1662"/>
      <c r="X332" s="1662"/>
      <c r="Y332" s="1662"/>
      <c r="Z332" s="1662"/>
      <c r="AA332" s="1662"/>
      <c r="AB332" s="1662"/>
      <c r="AC332" s="1662"/>
      <c r="AD332" s="1662"/>
      <c r="AE332" s="1662"/>
      <c r="AF332" s="1662"/>
      <c r="AG332" s="1662"/>
      <c r="AH332" s="1662"/>
      <c r="AI332" s="1662"/>
      <c r="AJ332" s="1662"/>
      <c r="AK332" s="1662"/>
      <c r="AL332" s="1662"/>
      <c r="AM332" s="1662"/>
      <c r="AN332" s="1662"/>
      <c r="AO332" s="1662"/>
      <c r="AP332" s="1662"/>
      <c r="AQ332" s="1662"/>
      <c r="AR332" s="1662"/>
      <c r="AS332" s="1662"/>
      <c r="AT332" s="1662"/>
      <c r="AU332" s="1662"/>
      <c r="AV332" s="1662"/>
      <c r="AW332" s="1664"/>
      <c r="AX332" s="1664"/>
      <c r="AY332" s="1664"/>
      <c r="AZ332" s="1664"/>
      <c r="BA332" s="1664"/>
      <c r="BB332" s="1664"/>
      <c r="BC332" s="1664"/>
      <c r="BD332" s="1664"/>
      <c r="BE332" s="1664"/>
      <c r="BF332" s="1664"/>
      <c r="BG332" s="1664"/>
      <c r="BH332" s="1664"/>
      <c r="BI332" s="1664"/>
      <c r="BJ332" s="1664"/>
      <c r="BK332" s="1664"/>
      <c r="BL332" s="1664"/>
      <c r="BM332" s="123"/>
      <c r="BN332" s="1664"/>
      <c r="BO332" s="1664"/>
      <c r="BP332" s="119"/>
    </row>
    <row r="333" spans="7:68" s="91" customFormat="1" ht="15.75">
      <c r="G333" s="114"/>
      <c r="H333" s="1668"/>
      <c r="I333" s="1668"/>
      <c r="J333" s="1668"/>
      <c r="K333" s="1668"/>
      <c r="L333" s="1668"/>
      <c r="M333" s="1668"/>
      <c r="N333" s="1668"/>
      <c r="O333" s="1668"/>
      <c r="P333" s="1668"/>
      <c r="Q333" s="1668"/>
      <c r="R333" s="1668"/>
      <c r="S333" s="1668"/>
      <c r="T333" s="1668"/>
      <c r="U333" s="1667"/>
      <c r="V333" s="1667"/>
      <c r="W333" s="1667"/>
      <c r="X333" s="1667"/>
      <c r="Y333" s="1667"/>
      <c r="Z333" s="1667"/>
      <c r="AA333" s="1667"/>
      <c r="AB333" s="1667"/>
      <c r="AC333" s="1667"/>
      <c r="AD333" s="1667"/>
      <c r="AE333" s="1667"/>
      <c r="AF333" s="1667"/>
      <c r="AG333" s="1667"/>
      <c r="AH333" s="1667"/>
      <c r="AI333" s="1667"/>
      <c r="AJ333" s="1667"/>
      <c r="AK333" s="1667"/>
      <c r="AL333" s="1667"/>
      <c r="AM333" s="1667"/>
      <c r="AN333" s="1667"/>
      <c r="AO333" s="1664"/>
      <c r="AP333" s="1664"/>
      <c r="AQ333" s="1664"/>
      <c r="AR333" s="1664"/>
      <c r="AS333" s="1664"/>
      <c r="AT333" s="1664"/>
      <c r="AU333" s="1664"/>
      <c r="AV333" s="1664"/>
      <c r="AW333" s="1664"/>
      <c r="AX333" s="1664"/>
      <c r="AY333" s="1664"/>
      <c r="AZ333" s="1664"/>
      <c r="BA333" s="1664"/>
      <c r="BB333" s="1664"/>
      <c r="BC333" s="1664"/>
      <c r="BD333" s="1664"/>
      <c r="BE333" s="1664"/>
      <c r="BF333" s="1664"/>
      <c r="BG333" s="1664"/>
      <c r="BH333" s="1664"/>
      <c r="BI333" s="1664"/>
      <c r="BJ333" s="1664"/>
      <c r="BK333" s="1664"/>
      <c r="BL333" s="1664"/>
      <c r="BM333" s="123"/>
      <c r="BN333" s="1664"/>
      <c r="BO333" s="1664"/>
      <c r="BP333" s="119"/>
    </row>
    <row r="334" spans="7:68" s="91" customFormat="1" ht="12.75">
      <c r="G334" s="114"/>
      <c r="H334" s="1662"/>
      <c r="I334" s="1662"/>
      <c r="J334" s="1662"/>
      <c r="K334" s="1662"/>
      <c r="L334" s="1662"/>
      <c r="M334" s="1662"/>
      <c r="N334" s="1662"/>
      <c r="O334" s="1662"/>
      <c r="P334" s="1662"/>
      <c r="Q334" s="1662"/>
      <c r="R334" s="1662"/>
      <c r="S334" s="1662"/>
      <c r="T334" s="1662"/>
      <c r="U334" s="1664"/>
      <c r="V334" s="1664"/>
      <c r="W334" s="1664"/>
      <c r="X334" s="1664"/>
      <c r="Y334" s="1664"/>
      <c r="Z334" s="1664"/>
      <c r="AA334" s="1664"/>
      <c r="AB334" s="1664"/>
      <c r="AC334" s="1664"/>
      <c r="AD334" s="1664"/>
      <c r="AE334" s="1664"/>
      <c r="AF334" s="1664"/>
      <c r="AG334" s="1664"/>
      <c r="AH334" s="1664"/>
      <c r="AI334" s="1664"/>
      <c r="AJ334" s="1664"/>
      <c r="AK334" s="1664"/>
      <c r="AL334" s="1664"/>
      <c r="AM334" s="1664"/>
      <c r="AN334" s="1664"/>
      <c r="AO334" s="1664"/>
      <c r="AP334" s="1664"/>
      <c r="AQ334" s="1664"/>
      <c r="AR334" s="1664"/>
      <c r="AS334" s="1664"/>
      <c r="AT334" s="1664"/>
      <c r="AU334" s="1664"/>
      <c r="AV334" s="1664"/>
      <c r="AW334" s="1667"/>
      <c r="AX334" s="1667"/>
      <c r="AY334" s="1667"/>
      <c r="AZ334" s="1667"/>
      <c r="BA334" s="1667"/>
      <c r="BB334" s="1667"/>
      <c r="BC334" s="1667"/>
      <c r="BD334" s="1667"/>
      <c r="BE334" s="1667"/>
      <c r="BF334" s="1667"/>
      <c r="BG334" s="1667"/>
      <c r="BH334" s="1667"/>
      <c r="BI334" s="1667"/>
      <c r="BJ334" s="1667"/>
      <c r="BK334" s="1667"/>
      <c r="BL334" s="1667"/>
      <c r="BM334" s="107"/>
      <c r="BN334" s="1664"/>
      <c r="BO334" s="1664"/>
      <c r="BP334" s="119"/>
    </row>
    <row r="335" spans="7:68" s="91" customFormat="1" ht="12.75">
      <c r="G335" s="114"/>
      <c r="H335" s="1662"/>
      <c r="I335" s="1662"/>
      <c r="J335" s="1662"/>
      <c r="K335" s="1662"/>
      <c r="L335" s="1662"/>
      <c r="M335" s="1662"/>
      <c r="N335" s="1662"/>
      <c r="O335" s="1662"/>
      <c r="P335" s="1662"/>
      <c r="Q335" s="1662"/>
      <c r="R335" s="1662"/>
      <c r="S335" s="1662"/>
      <c r="T335" s="1662"/>
      <c r="U335" s="1664"/>
      <c r="V335" s="1664"/>
      <c r="W335" s="1664"/>
      <c r="X335" s="1664"/>
      <c r="Y335" s="1664"/>
      <c r="Z335" s="1664"/>
      <c r="AA335" s="1664"/>
      <c r="AB335" s="1664"/>
      <c r="AC335" s="1664"/>
      <c r="AD335" s="1664"/>
      <c r="AE335" s="1664"/>
      <c r="AF335" s="1664"/>
      <c r="AG335" s="1664"/>
      <c r="AH335" s="1664"/>
      <c r="AI335" s="1664"/>
      <c r="AJ335" s="1664"/>
      <c r="AK335" s="1664"/>
      <c r="AL335" s="1664"/>
      <c r="AM335" s="1664"/>
      <c r="AN335" s="1664"/>
      <c r="AO335" s="1664"/>
      <c r="AP335" s="1664"/>
      <c r="AQ335" s="1664"/>
      <c r="AR335" s="1664"/>
      <c r="AS335" s="1664"/>
      <c r="AT335" s="1664"/>
      <c r="AU335" s="1664"/>
      <c r="AV335" s="1664"/>
      <c r="AW335" s="1667"/>
      <c r="AX335" s="1667"/>
      <c r="AY335" s="1667"/>
      <c r="AZ335" s="1667"/>
      <c r="BA335" s="1667"/>
      <c r="BB335" s="1667"/>
      <c r="BC335" s="1667"/>
      <c r="BD335" s="1667"/>
      <c r="BE335" s="1667"/>
      <c r="BF335" s="1667"/>
      <c r="BG335" s="1667"/>
      <c r="BH335" s="1667"/>
      <c r="BI335" s="1667"/>
      <c r="BJ335" s="1667"/>
      <c r="BK335" s="1667"/>
      <c r="BL335" s="1667"/>
      <c r="BM335" s="107"/>
      <c r="BN335" s="1664"/>
      <c r="BO335" s="1664"/>
      <c r="BP335" s="119"/>
    </row>
    <row r="336" spans="7:68" s="91" customFormat="1" ht="12.75">
      <c r="G336" s="114"/>
      <c r="H336" s="1662"/>
      <c r="I336" s="1662"/>
      <c r="J336" s="1662"/>
      <c r="K336" s="1662"/>
      <c r="L336" s="1662"/>
      <c r="M336" s="1662"/>
      <c r="N336" s="1662"/>
      <c r="O336" s="1662"/>
      <c r="P336" s="1662"/>
      <c r="Q336" s="1662"/>
      <c r="R336" s="1662"/>
      <c r="S336" s="1662"/>
      <c r="T336" s="1662"/>
      <c r="U336" s="1664"/>
      <c r="V336" s="1664"/>
      <c r="W336" s="1664"/>
      <c r="X336" s="1664"/>
      <c r="Y336" s="1664"/>
      <c r="Z336" s="1664"/>
      <c r="AA336" s="1664"/>
      <c r="AB336" s="1664"/>
      <c r="AC336" s="1664"/>
      <c r="AD336" s="1664"/>
      <c r="AE336" s="1664"/>
      <c r="AF336" s="1664"/>
      <c r="AG336" s="1664"/>
      <c r="AH336" s="1664"/>
      <c r="AI336" s="1664"/>
      <c r="AJ336" s="1664"/>
      <c r="AK336" s="1664"/>
      <c r="AL336" s="1664"/>
      <c r="AM336" s="1664"/>
      <c r="AN336" s="1664"/>
      <c r="AO336" s="1664"/>
      <c r="AP336" s="1664"/>
      <c r="AQ336" s="1664"/>
      <c r="AR336" s="1664"/>
      <c r="AS336" s="1664"/>
      <c r="AT336" s="1664"/>
      <c r="AU336" s="1664"/>
      <c r="AV336" s="1664"/>
      <c r="AW336" s="1667"/>
      <c r="AX336" s="1667"/>
      <c r="AY336" s="1667"/>
      <c r="AZ336" s="1667"/>
      <c r="BA336" s="1667"/>
      <c r="BB336" s="1667"/>
      <c r="BC336" s="1667"/>
      <c r="BD336" s="1667"/>
      <c r="BE336" s="1667"/>
      <c r="BF336" s="1667"/>
      <c r="BG336" s="1667"/>
      <c r="BH336" s="1667"/>
      <c r="BI336" s="1667"/>
      <c r="BJ336" s="1667"/>
      <c r="BK336" s="1667"/>
      <c r="BL336" s="1667"/>
      <c r="BM336" s="107"/>
      <c r="BN336" s="1664"/>
      <c r="BO336" s="1664"/>
      <c r="BP336" s="119"/>
    </row>
    <row r="337" spans="7:68" s="91" customFormat="1" ht="12.75">
      <c r="G337" s="114"/>
      <c r="H337" s="1662"/>
      <c r="I337" s="1662"/>
      <c r="J337" s="1662"/>
      <c r="K337" s="1662"/>
      <c r="L337" s="1662"/>
      <c r="M337" s="1662"/>
      <c r="N337" s="1662"/>
      <c r="O337" s="1662"/>
      <c r="P337" s="1662"/>
      <c r="Q337" s="1662"/>
      <c r="R337" s="1662"/>
      <c r="S337" s="1662"/>
      <c r="T337" s="1662"/>
      <c r="U337" s="1664"/>
      <c r="V337" s="1664"/>
      <c r="W337" s="1664"/>
      <c r="X337" s="1664"/>
      <c r="Y337" s="1664"/>
      <c r="Z337" s="1664"/>
      <c r="AA337" s="1664"/>
      <c r="AB337" s="1664"/>
      <c r="AC337" s="1664"/>
      <c r="AD337" s="1664"/>
      <c r="AE337" s="1664"/>
      <c r="AF337" s="1664"/>
      <c r="AG337" s="1664"/>
      <c r="AH337" s="1664"/>
      <c r="AI337" s="1664"/>
      <c r="AJ337" s="1664"/>
      <c r="AK337" s="1664"/>
      <c r="AL337" s="1664"/>
      <c r="AM337" s="1664"/>
      <c r="AN337" s="1664"/>
      <c r="AO337" s="1664"/>
      <c r="AP337" s="1664"/>
      <c r="AQ337" s="1664"/>
      <c r="AR337" s="1664"/>
      <c r="AS337" s="1664"/>
      <c r="AT337" s="1664"/>
      <c r="AU337" s="1664"/>
      <c r="AV337" s="1664"/>
      <c r="AW337" s="1667"/>
      <c r="AX337" s="1667"/>
      <c r="AY337" s="1667"/>
      <c r="AZ337" s="1667"/>
      <c r="BA337" s="1667"/>
      <c r="BB337" s="1667"/>
      <c r="BC337" s="1667"/>
      <c r="BD337" s="1667"/>
      <c r="BE337" s="1667"/>
      <c r="BF337" s="1667"/>
      <c r="BG337" s="1667"/>
      <c r="BH337" s="1667"/>
      <c r="BI337" s="1667"/>
      <c r="BJ337" s="1667"/>
      <c r="BK337" s="1667"/>
      <c r="BL337" s="1667"/>
      <c r="BM337" s="107"/>
      <c r="BN337" s="1664"/>
      <c r="BO337" s="1664"/>
      <c r="BP337" s="119"/>
    </row>
    <row r="338" spans="7:68" s="91" customFormat="1" ht="12.75">
      <c r="G338" s="114"/>
      <c r="H338" s="1662"/>
      <c r="I338" s="1662"/>
      <c r="J338" s="1662"/>
      <c r="K338" s="1662"/>
      <c r="L338" s="1662"/>
      <c r="M338" s="1662"/>
      <c r="N338" s="1662"/>
      <c r="O338" s="1662"/>
      <c r="P338" s="1662"/>
      <c r="Q338" s="1662"/>
      <c r="R338" s="1662"/>
      <c r="S338" s="1662"/>
      <c r="T338" s="1662"/>
      <c r="U338" s="1664"/>
      <c r="V338" s="1664"/>
      <c r="W338" s="1664"/>
      <c r="X338" s="1664"/>
      <c r="Y338" s="1664"/>
      <c r="Z338" s="1664"/>
      <c r="AA338" s="1664"/>
      <c r="AB338" s="1664"/>
      <c r="AC338" s="1664"/>
      <c r="AD338" s="1664"/>
      <c r="AE338" s="1664"/>
      <c r="AF338" s="1664"/>
      <c r="AG338" s="1664"/>
      <c r="AH338" s="1664"/>
      <c r="AI338" s="1664"/>
      <c r="AJ338" s="1664"/>
      <c r="AK338" s="1664"/>
      <c r="AL338" s="1664"/>
      <c r="AM338" s="1664"/>
      <c r="AN338" s="1664"/>
      <c r="AO338" s="1664"/>
      <c r="AP338" s="1664"/>
      <c r="AQ338" s="1664"/>
      <c r="AR338" s="1664"/>
      <c r="AS338" s="1664"/>
      <c r="AT338" s="1664"/>
      <c r="AU338" s="1664"/>
      <c r="AV338" s="1664"/>
      <c r="AW338" s="1667"/>
      <c r="AX338" s="1667"/>
      <c r="AY338" s="1667"/>
      <c r="AZ338" s="1667"/>
      <c r="BA338" s="1667"/>
      <c r="BB338" s="1667"/>
      <c r="BC338" s="1667"/>
      <c r="BD338" s="1667"/>
      <c r="BE338" s="1667"/>
      <c r="BF338" s="1667"/>
      <c r="BG338" s="1667"/>
      <c r="BH338" s="1667"/>
      <c r="BI338" s="1667"/>
      <c r="BJ338" s="1667"/>
      <c r="BK338" s="1667"/>
      <c r="BL338" s="1667"/>
      <c r="BM338" s="107"/>
      <c r="BN338" s="1664"/>
      <c r="BO338" s="1664"/>
      <c r="BP338" s="119"/>
    </row>
    <row r="339" spans="7:68" s="91" customFormat="1" ht="12.75">
      <c r="G339" s="114"/>
      <c r="H339" s="1662"/>
      <c r="I339" s="1662"/>
      <c r="J339" s="1662"/>
      <c r="K339" s="1662"/>
      <c r="L339" s="1662"/>
      <c r="M339" s="1662"/>
      <c r="N339" s="1662"/>
      <c r="O339" s="1662"/>
      <c r="P339" s="1662"/>
      <c r="Q339" s="1662"/>
      <c r="R339" s="1662"/>
      <c r="S339" s="1662"/>
      <c r="T339" s="1662"/>
      <c r="U339" s="1664"/>
      <c r="V339" s="1664"/>
      <c r="W339" s="1664"/>
      <c r="X339" s="1664"/>
      <c r="Y339" s="1664"/>
      <c r="Z339" s="1664"/>
      <c r="AA339" s="1664"/>
      <c r="AB339" s="1664"/>
      <c r="AC339" s="1664"/>
      <c r="AD339" s="1664"/>
      <c r="AE339" s="1664"/>
      <c r="AF339" s="1664"/>
      <c r="AG339" s="1664"/>
      <c r="AH339" s="1664"/>
      <c r="AI339" s="1664"/>
      <c r="AJ339" s="1664"/>
      <c r="AK339" s="1664"/>
      <c r="AL339" s="1664"/>
      <c r="AM339" s="1664"/>
      <c r="AN339" s="1664"/>
      <c r="AO339" s="1664"/>
      <c r="AP339" s="1664"/>
      <c r="AQ339" s="1664"/>
      <c r="AR339" s="1664"/>
      <c r="AS339" s="1664"/>
      <c r="AT339" s="1664"/>
      <c r="AU339" s="1664"/>
      <c r="AV339" s="1664"/>
      <c r="AW339" s="1667"/>
      <c r="AX339" s="1667"/>
      <c r="AY339" s="1667"/>
      <c r="AZ339" s="1667"/>
      <c r="BA339" s="1667"/>
      <c r="BB339" s="1667"/>
      <c r="BC339" s="1667"/>
      <c r="BD339" s="1667"/>
      <c r="BE339" s="1667"/>
      <c r="BF339" s="1667"/>
      <c r="BG339" s="1667"/>
      <c r="BH339" s="1667"/>
      <c r="BI339" s="1667"/>
      <c r="BJ339" s="1667"/>
      <c r="BK339" s="1667"/>
      <c r="BL339" s="1667"/>
      <c r="BM339" s="107"/>
      <c r="BN339" s="1664"/>
      <c r="BO339" s="1664"/>
      <c r="BP339" s="119"/>
    </row>
    <row r="340" spans="7:68" s="91" customFormat="1" ht="12.75">
      <c r="G340" s="114"/>
      <c r="H340" s="1662"/>
      <c r="I340" s="1662"/>
      <c r="J340" s="1662"/>
      <c r="K340" s="1662"/>
      <c r="L340" s="1662"/>
      <c r="M340" s="1662"/>
      <c r="N340" s="1662"/>
      <c r="O340" s="1662"/>
      <c r="P340" s="1662"/>
      <c r="Q340" s="1662"/>
      <c r="R340" s="1662"/>
      <c r="S340" s="1662"/>
      <c r="T340" s="1662"/>
      <c r="U340" s="1664"/>
      <c r="V340" s="1664"/>
      <c r="W340" s="1664"/>
      <c r="X340" s="1664"/>
      <c r="Y340" s="1664"/>
      <c r="Z340" s="1664"/>
      <c r="AA340" s="1664"/>
      <c r="AB340" s="1664"/>
      <c r="AC340" s="1664"/>
      <c r="AD340" s="1664"/>
      <c r="AE340" s="1664"/>
      <c r="AF340" s="1664"/>
      <c r="AG340" s="1664"/>
      <c r="AH340" s="1664"/>
      <c r="AI340" s="1664"/>
      <c r="AJ340" s="1664"/>
      <c r="AK340" s="1664"/>
      <c r="AL340" s="1664"/>
      <c r="AM340" s="1664"/>
      <c r="AN340" s="1664"/>
      <c r="AO340" s="1664"/>
      <c r="AP340" s="1664"/>
      <c r="AQ340" s="1664"/>
      <c r="AR340" s="1664"/>
      <c r="AS340" s="1664"/>
      <c r="AT340" s="1664"/>
      <c r="AU340" s="1664"/>
      <c r="AV340" s="1664"/>
      <c r="AW340" s="1667"/>
      <c r="AX340" s="1667"/>
      <c r="AY340" s="1667"/>
      <c r="AZ340" s="1667"/>
      <c r="BA340" s="1667"/>
      <c r="BB340" s="1667"/>
      <c r="BC340" s="1667"/>
      <c r="BD340" s="1667"/>
      <c r="BE340" s="1667"/>
      <c r="BF340" s="1667"/>
      <c r="BG340" s="1667"/>
      <c r="BH340" s="1667"/>
      <c r="BI340" s="1667"/>
      <c r="BJ340" s="1667"/>
      <c r="BK340" s="1667"/>
      <c r="BL340" s="1667"/>
      <c r="BM340" s="107"/>
      <c r="BN340" s="1664"/>
      <c r="BO340" s="1664"/>
      <c r="BP340" s="119"/>
    </row>
    <row r="341" spans="7:68" s="91" customFormat="1" ht="12.75">
      <c r="G341" s="114"/>
      <c r="H341" s="1662"/>
      <c r="I341" s="1662"/>
      <c r="J341" s="1662"/>
      <c r="K341" s="1662"/>
      <c r="L341" s="1662"/>
      <c r="M341" s="1662"/>
      <c r="N341" s="1662"/>
      <c r="O341" s="1662"/>
      <c r="P341" s="1662"/>
      <c r="Q341" s="1662"/>
      <c r="R341" s="1662"/>
      <c r="S341" s="1662"/>
      <c r="T341" s="1662"/>
      <c r="U341" s="1664"/>
      <c r="V341" s="1664"/>
      <c r="W341" s="1664"/>
      <c r="X341" s="1664"/>
      <c r="Y341" s="1664"/>
      <c r="Z341" s="1664"/>
      <c r="AA341" s="1664"/>
      <c r="AB341" s="1664"/>
      <c r="AC341" s="1664"/>
      <c r="AD341" s="1664"/>
      <c r="AE341" s="1664"/>
      <c r="AF341" s="1664"/>
      <c r="AG341" s="1664"/>
      <c r="AH341" s="1664"/>
      <c r="AI341" s="1664"/>
      <c r="AJ341" s="1664"/>
      <c r="AK341" s="1664"/>
      <c r="AL341" s="1664"/>
      <c r="AM341" s="1664"/>
      <c r="AN341" s="1664"/>
      <c r="AO341" s="1664"/>
      <c r="AP341" s="1664"/>
      <c r="AQ341" s="1664"/>
      <c r="AR341" s="1664"/>
      <c r="AS341" s="1664"/>
      <c r="AT341" s="1664"/>
      <c r="AU341" s="1664"/>
      <c r="AV341" s="1664"/>
      <c r="AW341" s="1667"/>
      <c r="AX341" s="1667"/>
      <c r="AY341" s="1667"/>
      <c r="AZ341" s="1667"/>
      <c r="BA341" s="1667"/>
      <c r="BB341" s="1667"/>
      <c r="BC341" s="1667"/>
      <c r="BD341" s="1667"/>
      <c r="BE341" s="1667"/>
      <c r="BF341" s="1667"/>
      <c r="BG341" s="1667"/>
      <c r="BH341" s="1667"/>
      <c r="BI341" s="1667"/>
      <c r="BJ341" s="1667"/>
      <c r="BK341" s="1667"/>
      <c r="BL341" s="1667"/>
      <c r="BM341" s="107"/>
      <c r="BN341" s="1664"/>
      <c r="BO341" s="1664"/>
      <c r="BP341" s="119"/>
    </row>
    <row r="342" spans="7:68" s="91" customFormat="1" ht="12.75">
      <c r="G342" s="114"/>
      <c r="H342" s="1662"/>
      <c r="I342" s="1662"/>
      <c r="J342" s="1662"/>
      <c r="K342" s="1662"/>
      <c r="L342" s="1662"/>
      <c r="M342" s="1662"/>
      <c r="N342" s="1662"/>
      <c r="O342" s="1662"/>
      <c r="P342" s="1662"/>
      <c r="Q342" s="1662"/>
      <c r="R342" s="1662"/>
      <c r="S342" s="1662"/>
      <c r="T342" s="1662"/>
      <c r="U342" s="1664"/>
      <c r="V342" s="1664"/>
      <c r="W342" s="1664"/>
      <c r="X342" s="1664"/>
      <c r="Y342" s="1664"/>
      <c r="Z342" s="1664"/>
      <c r="AA342" s="1664"/>
      <c r="AB342" s="1664"/>
      <c r="AC342" s="1664"/>
      <c r="AD342" s="1664"/>
      <c r="AE342" s="1664"/>
      <c r="AF342" s="1664"/>
      <c r="AG342" s="1664"/>
      <c r="AH342" s="1664"/>
      <c r="AI342" s="1664"/>
      <c r="AJ342" s="1664"/>
      <c r="AK342" s="1664"/>
      <c r="AL342" s="1664"/>
      <c r="AM342" s="1664"/>
      <c r="AN342" s="1664"/>
      <c r="AO342" s="1664"/>
      <c r="AP342" s="1664"/>
      <c r="AQ342" s="1664"/>
      <c r="AR342" s="1664"/>
      <c r="AS342" s="1664"/>
      <c r="AT342" s="1664"/>
      <c r="AU342" s="1664"/>
      <c r="AV342" s="1664"/>
      <c r="AW342" s="1667"/>
      <c r="AX342" s="1667"/>
      <c r="AY342" s="1667"/>
      <c r="AZ342" s="1667"/>
      <c r="BA342" s="1667"/>
      <c r="BB342" s="1667"/>
      <c r="BC342" s="1667"/>
      <c r="BD342" s="1667"/>
      <c r="BE342" s="1667"/>
      <c r="BF342" s="1667"/>
      <c r="BG342" s="1667"/>
      <c r="BH342" s="1667"/>
      <c r="BI342" s="1667"/>
      <c r="BJ342" s="1667"/>
      <c r="BK342" s="1667"/>
      <c r="BL342" s="1667"/>
      <c r="BM342" s="107"/>
      <c r="BN342" s="1664"/>
      <c r="BO342" s="1664"/>
      <c r="BP342" s="119"/>
    </row>
    <row r="343" spans="7:68" s="91" customFormat="1" ht="12.75">
      <c r="G343" s="114"/>
      <c r="H343" s="1662"/>
      <c r="I343" s="1662"/>
      <c r="J343" s="1662"/>
      <c r="K343" s="1662"/>
      <c r="L343" s="1662"/>
      <c r="M343" s="1662"/>
      <c r="N343" s="1662"/>
      <c r="O343" s="1662"/>
      <c r="P343" s="1662"/>
      <c r="Q343" s="1662"/>
      <c r="R343" s="1662"/>
      <c r="S343" s="1662"/>
      <c r="T343" s="1662"/>
      <c r="U343" s="1664"/>
      <c r="V343" s="1664"/>
      <c r="W343" s="1664"/>
      <c r="X343" s="1664"/>
      <c r="Y343" s="1664"/>
      <c r="Z343" s="1664"/>
      <c r="AA343" s="1664"/>
      <c r="AB343" s="1664"/>
      <c r="AC343" s="1664"/>
      <c r="AD343" s="1664"/>
      <c r="AE343" s="1664"/>
      <c r="AF343" s="1664"/>
      <c r="AG343" s="1664"/>
      <c r="AH343" s="1664"/>
      <c r="AI343" s="1664"/>
      <c r="AJ343" s="1664"/>
      <c r="AK343" s="1664"/>
      <c r="AL343" s="1664"/>
      <c r="AM343" s="1664"/>
      <c r="AN343" s="1664"/>
      <c r="AO343" s="1664"/>
      <c r="AP343" s="1664"/>
      <c r="AQ343" s="1664"/>
      <c r="AR343" s="1664"/>
      <c r="AS343" s="1664"/>
      <c r="AT343" s="1664"/>
      <c r="AU343" s="1664"/>
      <c r="AV343" s="1664"/>
      <c r="AW343" s="1667"/>
      <c r="AX343" s="1667"/>
      <c r="AY343" s="1667"/>
      <c r="AZ343" s="1667"/>
      <c r="BA343" s="1667"/>
      <c r="BB343" s="1667"/>
      <c r="BC343" s="1667"/>
      <c r="BD343" s="1667"/>
      <c r="BE343" s="1667"/>
      <c r="BF343" s="1667"/>
      <c r="BG343" s="1667"/>
      <c r="BH343" s="1667"/>
      <c r="BI343" s="1667"/>
      <c r="BJ343" s="1667"/>
      <c r="BK343" s="1667"/>
      <c r="BL343" s="1667"/>
      <c r="BM343" s="107"/>
      <c r="BN343" s="1664"/>
      <c r="BO343" s="1664"/>
      <c r="BP343" s="119"/>
    </row>
    <row r="344" spans="7:68" s="91" customFormat="1" ht="12.75">
      <c r="G344" s="114"/>
      <c r="H344" s="1662"/>
      <c r="I344" s="1662"/>
      <c r="J344" s="1662"/>
      <c r="K344" s="1662"/>
      <c r="L344" s="1662"/>
      <c r="M344" s="1662"/>
      <c r="N344" s="1662"/>
      <c r="O344" s="1662"/>
      <c r="P344" s="1662"/>
      <c r="Q344" s="1662"/>
      <c r="R344" s="1662"/>
      <c r="S344" s="1662"/>
      <c r="T344" s="1662"/>
      <c r="U344" s="1664"/>
      <c r="V344" s="1664"/>
      <c r="W344" s="1664"/>
      <c r="X344" s="1664"/>
      <c r="Y344" s="1664"/>
      <c r="Z344" s="1664"/>
      <c r="AA344" s="1664"/>
      <c r="AB344" s="1664"/>
      <c r="AC344" s="1664"/>
      <c r="AD344" s="1664"/>
      <c r="AE344" s="1664"/>
      <c r="AF344" s="1664"/>
      <c r="AG344" s="1664"/>
      <c r="AH344" s="1664"/>
      <c r="AI344" s="1664"/>
      <c r="AJ344" s="1664"/>
      <c r="AK344" s="1664"/>
      <c r="AL344" s="1664"/>
      <c r="AM344" s="1664"/>
      <c r="AN344" s="1664"/>
      <c r="AO344" s="1664"/>
      <c r="AP344" s="1664"/>
      <c r="AQ344" s="1664"/>
      <c r="AR344" s="1664"/>
      <c r="AS344" s="1664"/>
      <c r="AT344" s="1664"/>
      <c r="AU344" s="1664"/>
      <c r="AV344" s="1664"/>
      <c r="AW344" s="1667"/>
      <c r="AX344" s="1667"/>
      <c r="AY344" s="1667"/>
      <c r="AZ344" s="1667"/>
      <c r="BA344" s="1667"/>
      <c r="BB344" s="1667"/>
      <c r="BC344" s="1667"/>
      <c r="BD344" s="1667"/>
      <c r="BE344" s="1667"/>
      <c r="BF344" s="1667"/>
      <c r="BG344" s="1667"/>
      <c r="BH344" s="1667"/>
      <c r="BI344" s="1667"/>
      <c r="BJ344" s="1667"/>
      <c r="BK344" s="1667"/>
      <c r="BL344" s="1667"/>
      <c r="BM344" s="107"/>
      <c r="BN344" s="1664"/>
      <c r="BO344" s="1664"/>
      <c r="BP344" s="119"/>
    </row>
    <row r="345" spans="7:68" s="91" customFormat="1" ht="12.75">
      <c r="G345" s="114"/>
      <c r="H345" s="1662"/>
      <c r="I345" s="1662"/>
      <c r="J345" s="1662"/>
      <c r="K345" s="1662"/>
      <c r="L345" s="1662"/>
      <c r="M345" s="1662"/>
      <c r="N345" s="1662"/>
      <c r="O345" s="1662"/>
      <c r="P345" s="1662"/>
      <c r="Q345" s="1662"/>
      <c r="R345" s="1662"/>
      <c r="S345" s="1662"/>
      <c r="T345" s="1662"/>
      <c r="U345" s="1664"/>
      <c r="V345" s="1664"/>
      <c r="W345" s="1664"/>
      <c r="X345" s="1664"/>
      <c r="Y345" s="1664"/>
      <c r="Z345" s="1664"/>
      <c r="AA345" s="1664"/>
      <c r="AB345" s="1664"/>
      <c r="AC345" s="1664"/>
      <c r="AD345" s="1664"/>
      <c r="AE345" s="1664"/>
      <c r="AF345" s="1664"/>
      <c r="AG345" s="1664"/>
      <c r="AH345" s="1664"/>
      <c r="AI345" s="1664"/>
      <c r="AJ345" s="1664"/>
      <c r="AK345" s="1664"/>
      <c r="AL345" s="1664"/>
      <c r="AM345" s="1664"/>
      <c r="AN345" s="1664"/>
      <c r="AO345" s="1664"/>
      <c r="AP345" s="1664"/>
      <c r="AQ345" s="1664"/>
      <c r="AR345" s="1664"/>
      <c r="AS345" s="1664"/>
      <c r="AT345" s="1664"/>
      <c r="AU345" s="1664"/>
      <c r="AV345" s="1664"/>
      <c r="AW345" s="1667"/>
      <c r="AX345" s="1667"/>
      <c r="AY345" s="1667"/>
      <c r="AZ345" s="1667"/>
      <c r="BA345" s="1667"/>
      <c r="BB345" s="1667"/>
      <c r="BC345" s="1667"/>
      <c r="BD345" s="1667"/>
      <c r="BE345" s="1667"/>
      <c r="BF345" s="1667"/>
      <c r="BG345" s="1667"/>
      <c r="BH345" s="1667"/>
      <c r="BI345" s="1667"/>
      <c r="BJ345" s="1667"/>
      <c r="BK345" s="1667"/>
      <c r="BL345" s="1667"/>
      <c r="BM345" s="107"/>
      <c r="BN345" s="1664"/>
      <c r="BO345" s="1664"/>
      <c r="BP345" s="119"/>
    </row>
    <row r="346" spans="7:68" s="91" customFormat="1" ht="12.75">
      <c r="G346" s="114"/>
      <c r="H346" s="1662"/>
      <c r="I346" s="1662"/>
      <c r="J346" s="1662"/>
      <c r="K346" s="1662"/>
      <c r="L346" s="1662"/>
      <c r="M346" s="1662"/>
      <c r="N346" s="1662"/>
      <c r="O346" s="1662"/>
      <c r="P346" s="1662"/>
      <c r="Q346" s="1662"/>
      <c r="R346" s="1662"/>
      <c r="S346" s="1662"/>
      <c r="T346" s="1662"/>
      <c r="U346" s="1664"/>
      <c r="V346" s="1664"/>
      <c r="W346" s="1664"/>
      <c r="X346" s="1664"/>
      <c r="Y346" s="1664"/>
      <c r="Z346" s="1664"/>
      <c r="AA346" s="1664"/>
      <c r="AB346" s="1664"/>
      <c r="AC346" s="1664"/>
      <c r="AD346" s="1664"/>
      <c r="AE346" s="1664"/>
      <c r="AF346" s="1664"/>
      <c r="AG346" s="1664"/>
      <c r="AH346" s="1664"/>
      <c r="AI346" s="1664"/>
      <c r="AJ346" s="1664"/>
      <c r="AK346" s="1664"/>
      <c r="AL346" s="1664"/>
      <c r="AM346" s="1664"/>
      <c r="AN346" s="1664"/>
      <c r="AO346" s="1664"/>
      <c r="AP346" s="1664"/>
      <c r="AQ346" s="1664"/>
      <c r="AR346" s="1664"/>
      <c r="AS346" s="1664"/>
      <c r="AT346" s="1664"/>
      <c r="AU346" s="1664"/>
      <c r="AV346" s="1664"/>
      <c r="AW346" s="1667"/>
      <c r="AX346" s="1667"/>
      <c r="AY346" s="1667"/>
      <c r="AZ346" s="1667"/>
      <c r="BA346" s="1667"/>
      <c r="BB346" s="1667"/>
      <c r="BC346" s="1667"/>
      <c r="BD346" s="1667"/>
      <c r="BE346" s="1667"/>
      <c r="BF346" s="1667"/>
      <c r="BG346" s="1667"/>
      <c r="BH346" s="1667"/>
      <c r="BI346" s="1667"/>
      <c r="BJ346" s="1667"/>
      <c r="BK346" s="1667"/>
      <c r="BL346" s="1667"/>
      <c r="BM346" s="107"/>
      <c r="BN346" s="1664"/>
      <c r="BO346" s="1664"/>
      <c r="BP346" s="119"/>
    </row>
    <row r="347" spans="7:68" s="91" customFormat="1" ht="15.75">
      <c r="G347" s="114"/>
      <c r="H347" s="1668"/>
      <c r="I347" s="1668"/>
      <c r="J347" s="1668"/>
      <c r="K347" s="1668"/>
      <c r="L347" s="1668"/>
      <c r="M347" s="1668"/>
      <c r="N347" s="1668"/>
      <c r="O347" s="1668"/>
      <c r="P347" s="1668"/>
      <c r="Q347" s="1668"/>
      <c r="R347" s="1668"/>
      <c r="S347" s="1668"/>
      <c r="T347" s="1668"/>
      <c r="U347" s="1663"/>
      <c r="V347" s="1663"/>
      <c r="W347" s="1663"/>
      <c r="X347" s="1663"/>
      <c r="Y347" s="1663"/>
      <c r="Z347" s="1663"/>
      <c r="AA347" s="1663"/>
      <c r="AB347" s="1663"/>
      <c r="AC347" s="1663"/>
      <c r="AD347" s="1663"/>
      <c r="AE347" s="1663"/>
      <c r="AF347" s="1663"/>
      <c r="AG347" s="1663"/>
      <c r="AH347" s="1663"/>
      <c r="AI347" s="1663"/>
      <c r="AJ347" s="1663"/>
      <c r="AK347" s="1663"/>
      <c r="AL347" s="1663"/>
      <c r="AM347" s="1663"/>
      <c r="AN347" s="1663"/>
      <c r="AO347" s="1663"/>
      <c r="AP347" s="1663"/>
      <c r="AQ347" s="1663"/>
      <c r="AR347" s="1663"/>
      <c r="AS347" s="1664"/>
      <c r="AT347" s="1664"/>
      <c r="AU347" s="1664"/>
      <c r="AV347" s="1664"/>
      <c r="AW347" s="1667"/>
      <c r="AX347" s="1667"/>
      <c r="AY347" s="1667"/>
      <c r="AZ347" s="1667"/>
      <c r="BA347" s="1667"/>
      <c r="BB347" s="1667"/>
      <c r="BC347" s="1667"/>
      <c r="BD347" s="1667"/>
      <c r="BE347" s="1667"/>
      <c r="BF347" s="1667"/>
      <c r="BG347" s="1667"/>
      <c r="BH347" s="1667"/>
      <c r="BI347" s="1667"/>
      <c r="BJ347" s="1667"/>
      <c r="BK347" s="1667"/>
      <c r="BL347" s="1667"/>
      <c r="BM347" s="107"/>
      <c r="BN347" s="1664"/>
      <c r="BO347" s="1664"/>
      <c r="BP347" s="119"/>
    </row>
    <row r="348" spans="7:68" s="91" customFormat="1" ht="12.75">
      <c r="G348" s="123"/>
      <c r="H348" s="1662"/>
      <c r="I348" s="1663"/>
      <c r="J348" s="1663"/>
      <c r="K348" s="1663"/>
      <c r="L348" s="1663"/>
      <c r="M348" s="1663"/>
      <c r="N348" s="1663"/>
      <c r="O348" s="1663"/>
      <c r="P348" s="1663"/>
      <c r="Q348" s="1663"/>
      <c r="R348" s="1663"/>
      <c r="S348" s="1663"/>
      <c r="T348" s="1663"/>
      <c r="U348" s="1663"/>
      <c r="V348" s="1663"/>
      <c r="W348" s="1663"/>
      <c r="X348" s="1663"/>
      <c r="Y348" s="1663"/>
      <c r="Z348" s="1663"/>
      <c r="AA348" s="1663"/>
      <c r="AB348" s="1663"/>
      <c r="AC348" s="1663"/>
      <c r="AD348" s="1663"/>
      <c r="AE348" s="1663"/>
      <c r="AF348" s="1663"/>
      <c r="AG348" s="1663"/>
      <c r="AH348" s="1663"/>
      <c r="AI348" s="1663"/>
      <c r="AJ348" s="1663"/>
      <c r="AK348" s="1663"/>
      <c r="AL348" s="1663"/>
      <c r="AM348" s="1663"/>
      <c r="AN348" s="1663"/>
      <c r="AO348" s="1663"/>
      <c r="AP348" s="1663"/>
      <c r="AQ348" s="1663"/>
      <c r="AR348" s="1663"/>
      <c r="AS348" s="1664"/>
      <c r="AT348" s="1664"/>
      <c r="AU348" s="1664"/>
      <c r="AV348" s="1664"/>
      <c r="AW348" s="1667"/>
      <c r="AX348" s="1667"/>
      <c r="AY348" s="1667"/>
      <c r="AZ348" s="1667"/>
      <c r="BA348" s="1667"/>
      <c r="BB348" s="1667"/>
      <c r="BC348" s="1667"/>
      <c r="BD348" s="1667"/>
      <c r="BE348" s="1667"/>
      <c r="BF348" s="1667"/>
      <c r="BG348" s="1667"/>
      <c r="BH348" s="1667"/>
      <c r="BI348" s="1667"/>
      <c r="BJ348" s="1667"/>
      <c r="BK348" s="1667"/>
      <c r="BL348" s="1667"/>
      <c r="BM348" s="107"/>
      <c r="BN348" s="1664"/>
      <c r="BO348" s="1664"/>
      <c r="BP348" s="119"/>
    </row>
    <row r="349" spans="7:68" s="91" customFormat="1" ht="12.75"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  <c r="AR349" s="119"/>
      <c r="AS349" s="119"/>
      <c r="AT349" s="119"/>
      <c r="AU349" s="119"/>
      <c r="AV349" s="119"/>
      <c r="AW349" s="121"/>
      <c r="AX349" s="121"/>
      <c r="AY349" s="121"/>
      <c r="AZ349" s="121"/>
      <c r="BA349" s="121"/>
      <c r="BB349" s="121"/>
      <c r="BC349" s="121"/>
      <c r="BD349" s="121"/>
      <c r="BE349" s="121"/>
      <c r="BF349" s="121"/>
      <c r="BG349" s="121"/>
      <c r="BH349" s="121"/>
      <c r="BI349" s="121"/>
      <c r="BJ349" s="121"/>
      <c r="BK349" s="121"/>
      <c r="BL349" s="121"/>
      <c r="BM349" s="121"/>
      <c r="BN349" s="119"/>
      <c r="BO349" s="119"/>
      <c r="BP349" s="119"/>
    </row>
    <row r="350" spans="7:68" s="91" customFormat="1" ht="12.75"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4"/>
      <c r="R350" s="1662"/>
      <c r="S350" s="1662"/>
      <c r="T350" s="1662"/>
      <c r="U350" s="1662"/>
      <c r="V350" s="1662"/>
      <c r="W350" s="1662"/>
      <c r="X350" s="1662"/>
      <c r="Y350" s="1662"/>
      <c r="Z350" s="1662"/>
      <c r="AA350" s="1662"/>
      <c r="AB350" s="1662"/>
      <c r="AC350" s="1662"/>
      <c r="AD350" s="1662"/>
      <c r="AE350" s="1662"/>
      <c r="AF350" s="1662"/>
      <c r="AG350" s="1662"/>
      <c r="AH350" s="1662"/>
      <c r="AI350" s="1662"/>
      <c r="AJ350" s="1662"/>
      <c r="AK350" s="1662"/>
      <c r="AL350" s="1662"/>
      <c r="AM350" s="1662"/>
      <c r="AN350" s="1662"/>
      <c r="AO350" s="1662"/>
      <c r="AP350" s="1662"/>
      <c r="AQ350" s="1662"/>
      <c r="AR350" s="1662"/>
      <c r="AS350" s="1662"/>
      <c r="AT350" s="1662"/>
      <c r="AU350" s="1662"/>
      <c r="AV350" s="1662"/>
      <c r="AW350" s="1662"/>
      <c r="AX350" s="1662"/>
      <c r="AY350" s="1662"/>
      <c r="AZ350" s="1662"/>
      <c r="BA350" s="1662"/>
      <c r="BB350" s="119"/>
      <c r="BC350" s="119"/>
      <c r="BD350" s="119"/>
      <c r="BE350" s="119"/>
      <c r="BF350" s="119"/>
      <c r="BG350" s="119"/>
      <c r="BH350" s="119"/>
      <c r="BI350" s="119"/>
      <c r="BJ350" s="119"/>
      <c r="BK350" s="119"/>
      <c r="BL350" s="119"/>
      <c r="BM350" s="119"/>
      <c r="BN350" s="119"/>
      <c r="BO350" s="119"/>
      <c r="BP350" s="119"/>
    </row>
    <row r="351" spans="7:68" s="91" customFormat="1" ht="12.75"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4"/>
      <c r="R351" s="1662"/>
      <c r="S351" s="1662"/>
      <c r="T351" s="1662"/>
      <c r="U351" s="1662"/>
      <c r="V351" s="1662"/>
      <c r="W351" s="1662"/>
      <c r="X351" s="1662"/>
      <c r="Y351" s="1662"/>
      <c r="Z351" s="1662"/>
      <c r="AA351" s="1662"/>
      <c r="AB351" s="1662"/>
      <c r="AC351" s="1662"/>
      <c r="AD351" s="1662"/>
      <c r="AE351" s="1662"/>
      <c r="AF351" s="1662"/>
      <c r="AG351" s="1662"/>
      <c r="AH351" s="1662"/>
      <c r="AI351" s="1662"/>
      <c r="AJ351" s="1662"/>
      <c r="AK351" s="1662"/>
      <c r="AL351" s="1666"/>
      <c r="AM351" s="1666"/>
      <c r="AN351" s="1666"/>
      <c r="AO351" s="1666"/>
      <c r="AP351" s="1666"/>
      <c r="AQ351" s="1666"/>
      <c r="AR351" s="1666"/>
      <c r="AS351" s="1666"/>
      <c r="AT351" s="1666"/>
      <c r="AU351" s="1666"/>
      <c r="AV351" s="1666"/>
      <c r="AW351" s="1666"/>
      <c r="AX351" s="1666"/>
      <c r="AY351" s="1666"/>
      <c r="AZ351" s="1666"/>
      <c r="BA351" s="1666"/>
      <c r="BB351" s="119"/>
      <c r="BC351" s="119"/>
      <c r="BD351" s="119"/>
      <c r="BE351" s="119"/>
      <c r="BF351" s="119"/>
      <c r="BG351" s="119"/>
      <c r="BH351" s="119"/>
      <c r="BI351" s="119"/>
      <c r="BJ351" s="119"/>
      <c r="BK351" s="119"/>
      <c r="BL351" s="119"/>
      <c r="BM351" s="119"/>
      <c r="BN351" s="119"/>
      <c r="BO351" s="119"/>
      <c r="BP351" s="119"/>
    </row>
    <row r="352" spans="7:68" s="91" customFormat="1" ht="12.75"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Q352" s="119"/>
      <c r="AR352" s="119"/>
      <c r="AS352" s="119"/>
      <c r="AT352" s="119"/>
      <c r="AU352" s="119"/>
      <c r="AV352" s="119"/>
      <c r="AW352" s="119"/>
      <c r="AX352" s="119"/>
      <c r="AY352" s="119"/>
      <c r="AZ352" s="119"/>
      <c r="BA352" s="119"/>
      <c r="BB352" s="119"/>
      <c r="BC352" s="119"/>
      <c r="BD352" s="119"/>
      <c r="BE352" s="119"/>
      <c r="BF352" s="119"/>
      <c r="BG352" s="119"/>
      <c r="BH352" s="119"/>
      <c r="BI352" s="119"/>
      <c r="BJ352" s="119"/>
      <c r="BK352" s="119"/>
      <c r="BL352" s="119"/>
      <c r="BM352" s="119"/>
      <c r="BN352" s="119"/>
      <c r="BO352" s="119"/>
      <c r="BP352" s="119"/>
    </row>
    <row r="353" spans="7:68" s="91" customFormat="1" ht="18">
      <c r="G353" s="119"/>
      <c r="H353" s="119"/>
      <c r="I353" s="119"/>
      <c r="J353" s="119"/>
      <c r="K353" s="119"/>
      <c r="L353" s="1665"/>
      <c r="M353" s="1665"/>
      <c r="N353" s="1665"/>
      <c r="O353" s="1665"/>
      <c r="P353" s="1665"/>
      <c r="Q353" s="1665"/>
      <c r="R353" s="1665"/>
      <c r="S353" s="1665"/>
      <c r="T353" s="1665"/>
      <c r="U353" s="1665"/>
      <c r="V353" s="1665"/>
      <c r="W353" s="1665"/>
      <c r="X353" s="1665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665"/>
      <c r="AN353" s="1665"/>
      <c r="AO353" s="1665"/>
      <c r="AP353" s="1665"/>
      <c r="AQ353" s="1665"/>
      <c r="AR353" s="1665"/>
      <c r="AS353" s="1665"/>
      <c r="AT353" s="1665"/>
      <c r="AU353" s="1665"/>
      <c r="AV353" s="1665"/>
      <c r="AW353" s="1665"/>
      <c r="AX353" s="1665"/>
      <c r="AY353" s="1665"/>
      <c r="AZ353" s="1665"/>
      <c r="BA353" s="1665"/>
      <c r="BB353" s="1665"/>
      <c r="BC353" s="1665"/>
      <c r="BD353" s="1665"/>
      <c r="BE353" s="1665"/>
      <c r="BF353" s="1665"/>
      <c r="BG353" s="1665"/>
      <c r="BH353" s="1665"/>
      <c r="BI353" s="1665"/>
      <c r="BJ353" s="119"/>
      <c r="BK353" s="119"/>
      <c r="BL353" s="119"/>
      <c r="BM353" s="119"/>
      <c r="BN353" s="119"/>
      <c r="BO353" s="119"/>
      <c r="BP353" s="119"/>
    </row>
    <row r="354" spans="7:68" ht="12.75"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  <c r="AF354" s="126"/>
      <c r="AG354" s="126"/>
      <c r="AH354" s="126"/>
      <c r="AI354" s="126"/>
      <c r="AJ354" s="126"/>
      <c r="AK354" s="126"/>
      <c r="AL354" s="126"/>
      <c r="AM354" s="126"/>
      <c r="AN354" s="126"/>
      <c r="AO354" s="126"/>
      <c r="AP354" s="126"/>
      <c r="AQ354" s="126"/>
      <c r="AR354" s="126"/>
      <c r="AS354" s="126"/>
      <c r="AT354" s="126"/>
      <c r="AU354" s="126"/>
      <c r="AV354" s="126"/>
      <c r="AW354" s="126"/>
      <c r="AX354" s="126"/>
      <c r="AY354" s="126"/>
      <c r="AZ354" s="126"/>
      <c r="BA354" s="126"/>
      <c r="BB354" s="126"/>
      <c r="BC354" s="126"/>
      <c r="BD354" s="126"/>
      <c r="BE354" s="126"/>
      <c r="BF354" s="126"/>
      <c r="BG354" s="126"/>
      <c r="BH354" s="126"/>
      <c r="BI354" s="126"/>
      <c r="BJ354" s="126"/>
      <c r="BK354" s="126"/>
      <c r="BL354" s="126"/>
      <c r="BM354" s="126"/>
      <c r="BN354" s="126"/>
      <c r="BO354" s="126"/>
      <c r="BP354" s="126"/>
    </row>
    <row r="355" spans="7:68" ht="12.75"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6"/>
      <c r="AJ355" s="126"/>
      <c r="AK355" s="126"/>
      <c r="AL355" s="126"/>
      <c r="AM355" s="126"/>
      <c r="AN355" s="126"/>
      <c r="AO355" s="126"/>
      <c r="AP355" s="126"/>
      <c r="AQ355" s="126"/>
      <c r="AR355" s="126"/>
      <c r="AS355" s="126"/>
      <c r="AT355" s="126"/>
      <c r="AU355" s="126"/>
      <c r="AV355" s="126"/>
      <c r="AW355" s="126"/>
      <c r="AX355" s="126"/>
      <c r="AY355" s="126"/>
      <c r="AZ355" s="126"/>
      <c r="BA355" s="126"/>
      <c r="BB355" s="126"/>
      <c r="BC355" s="126"/>
      <c r="BD355" s="126"/>
      <c r="BE355" s="126"/>
      <c r="BF355" s="126"/>
      <c r="BG355" s="126"/>
      <c r="BH355" s="126"/>
      <c r="BI355" s="126"/>
      <c r="BJ355" s="126"/>
      <c r="BK355" s="126"/>
      <c r="BL355" s="126"/>
      <c r="BM355" s="126"/>
      <c r="BN355" s="126"/>
      <c r="BO355" s="126"/>
      <c r="BP355" s="126"/>
    </row>
  </sheetData>
  <sheetProtection/>
  <protectedRanges>
    <protectedRange sqref="A38:S43 T38:AR43 AS38:AU43 BA38:BE43 AV38:AZ43 AK35:AN35 AU35:AX35 AK22:AN33 AP22:AS35 AU22:AX33 AZ22:BC35" name="Диапазон1"/>
    <protectedRange sqref="A3:AA10 AM3:BG10 AB3:AL3 AB5:AL10 AB4:AK4" name="Диапазон1_2"/>
    <protectedRange sqref="A44:S47 T44:AR44 AS44:AU47 BA44:BE47 AV44:AZ44 AV45:AY45 T46:AR46 U45:AQ45 U47:AQ47 AV46:AZ46 AV47:AY47" name="Диапазон1_3"/>
  </protectedRanges>
  <mergeCells count="4140">
    <mergeCell ref="L353:X353"/>
    <mergeCell ref="AM353:BI353"/>
    <mergeCell ref="O26:P26"/>
    <mergeCell ref="R351:AK351"/>
    <mergeCell ref="AL351:AO351"/>
    <mergeCell ref="AP351:AS351"/>
    <mergeCell ref="AT351:BA351"/>
    <mergeCell ref="R350:AK350"/>
    <mergeCell ref="AL350:AO350"/>
    <mergeCell ref="AP350:AS350"/>
    <mergeCell ref="AT350:BA350"/>
    <mergeCell ref="BG348:BH348"/>
    <mergeCell ref="BI348:BJ348"/>
    <mergeCell ref="BK348:BL348"/>
    <mergeCell ref="BN348:BO348"/>
    <mergeCell ref="AY348:AZ348"/>
    <mergeCell ref="BA348:BB348"/>
    <mergeCell ref="BC348:BD348"/>
    <mergeCell ref="BE348:BF348"/>
    <mergeCell ref="AQ348:AR348"/>
    <mergeCell ref="AS348:AT348"/>
    <mergeCell ref="AU348:AV348"/>
    <mergeCell ref="AW348:AX348"/>
    <mergeCell ref="AI348:AJ348"/>
    <mergeCell ref="AK348:AL348"/>
    <mergeCell ref="AM348:AN348"/>
    <mergeCell ref="AO348:AP348"/>
    <mergeCell ref="AA348:AB348"/>
    <mergeCell ref="AC348:AD348"/>
    <mergeCell ref="AE348:AF348"/>
    <mergeCell ref="AG348:AH348"/>
    <mergeCell ref="H348:T348"/>
    <mergeCell ref="U348:V348"/>
    <mergeCell ref="W348:X348"/>
    <mergeCell ref="Y348:Z348"/>
    <mergeCell ref="BG347:BH347"/>
    <mergeCell ref="BI347:BJ347"/>
    <mergeCell ref="BK347:BL347"/>
    <mergeCell ref="BN347:BO347"/>
    <mergeCell ref="AY347:AZ347"/>
    <mergeCell ref="BA347:BB347"/>
    <mergeCell ref="BC347:BD347"/>
    <mergeCell ref="BE347:BF347"/>
    <mergeCell ref="AQ347:AR347"/>
    <mergeCell ref="AS347:AT347"/>
    <mergeCell ref="AU347:AV347"/>
    <mergeCell ref="AW347:AX347"/>
    <mergeCell ref="AI347:AJ347"/>
    <mergeCell ref="AK347:AL347"/>
    <mergeCell ref="AM347:AN347"/>
    <mergeCell ref="AO347:AP347"/>
    <mergeCell ref="AA347:AB347"/>
    <mergeCell ref="AC347:AD347"/>
    <mergeCell ref="AE347:AF347"/>
    <mergeCell ref="AG347:AH347"/>
    <mergeCell ref="H347:T347"/>
    <mergeCell ref="U347:V347"/>
    <mergeCell ref="W347:X347"/>
    <mergeCell ref="Y347:Z347"/>
    <mergeCell ref="BG346:BH346"/>
    <mergeCell ref="BI346:BJ346"/>
    <mergeCell ref="BK346:BL346"/>
    <mergeCell ref="BN346:BO346"/>
    <mergeCell ref="AY346:AZ346"/>
    <mergeCell ref="BA346:BB346"/>
    <mergeCell ref="BC346:BD346"/>
    <mergeCell ref="BE346:BF346"/>
    <mergeCell ref="AQ346:AR346"/>
    <mergeCell ref="AS346:AT346"/>
    <mergeCell ref="AU346:AV346"/>
    <mergeCell ref="AW346:AX346"/>
    <mergeCell ref="AI346:AJ346"/>
    <mergeCell ref="AK346:AL346"/>
    <mergeCell ref="AM346:AN346"/>
    <mergeCell ref="AO346:AP346"/>
    <mergeCell ref="AA346:AB346"/>
    <mergeCell ref="AC346:AD346"/>
    <mergeCell ref="AE346:AF346"/>
    <mergeCell ref="AG346:AH346"/>
    <mergeCell ref="H346:T346"/>
    <mergeCell ref="U346:V346"/>
    <mergeCell ref="W346:X346"/>
    <mergeCell ref="Y346:Z346"/>
    <mergeCell ref="BG345:BH345"/>
    <mergeCell ref="BI345:BJ345"/>
    <mergeCell ref="BK345:BL345"/>
    <mergeCell ref="BN345:BO345"/>
    <mergeCell ref="AY345:AZ345"/>
    <mergeCell ref="BA345:BB345"/>
    <mergeCell ref="BC345:BD345"/>
    <mergeCell ref="BE345:BF345"/>
    <mergeCell ref="AQ345:AR345"/>
    <mergeCell ref="AS345:AT345"/>
    <mergeCell ref="AU345:AV345"/>
    <mergeCell ref="AW345:AX345"/>
    <mergeCell ref="AI345:AJ345"/>
    <mergeCell ref="AK345:AL345"/>
    <mergeCell ref="AM345:AN345"/>
    <mergeCell ref="AO345:AP345"/>
    <mergeCell ref="AA345:AB345"/>
    <mergeCell ref="AC345:AD345"/>
    <mergeCell ref="AE345:AF345"/>
    <mergeCell ref="AG345:AH345"/>
    <mergeCell ref="H345:T345"/>
    <mergeCell ref="U345:V345"/>
    <mergeCell ref="W345:X345"/>
    <mergeCell ref="Y345:Z345"/>
    <mergeCell ref="BG344:BH344"/>
    <mergeCell ref="BI344:BJ344"/>
    <mergeCell ref="BK344:BL344"/>
    <mergeCell ref="BN344:BO344"/>
    <mergeCell ref="AY344:AZ344"/>
    <mergeCell ref="BA344:BB344"/>
    <mergeCell ref="BC344:BD344"/>
    <mergeCell ref="BE344:BF344"/>
    <mergeCell ref="AQ344:AR344"/>
    <mergeCell ref="AS344:AT344"/>
    <mergeCell ref="AU344:AV344"/>
    <mergeCell ref="AW344:AX344"/>
    <mergeCell ref="AI344:AJ344"/>
    <mergeCell ref="AK344:AL344"/>
    <mergeCell ref="AM344:AN344"/>
    <mergeCell ref="AO344:AP344"/>
    <mergeCell ref="AA344:AB344"/>
    <mergeCell ref="AC344:AD344"/>
    <mergeCell ref="AE344:AF344"/>
    <mergeCell ref="AG344:AH344"/>
    <mergeCell ref="H344:T344"/>
    <mergeCell ref="U344:V344"/>
    <mergeCell ref="W344:X344"/>
    <mergeCell ref="Y344:Z344"/>
    <mergeCell ref="BG343:BH343"/>
    <mergeCell ref="BI343:BJ343"/>
    <mergeCell ref="BK343:BL343"/>
    <mergeCell ref="BN343:BO343"/>
    <mergeCell ref="AY343:AZ343"/>
    <mergeCell ref="BA343:BB343"/>
    <mergeCell ref="BC343:BD343"/>
    <mergeCell ref="BE343:BF343"/>
    <mergeCell ref="AQ343:AR343"/>
    <mergeCell ref="AS343:AT343"/>
    <mergeCell ref="AU343:AV343"/>
    <mergeCell ref="AW343:AX343"/>
    <mergeCell ref="AI343:AJ343"/>
    <mergeCell ref="AK343:AL343"/>
    <mergeCell ref="AM343:AN343"/>
    <mergeCell ref="AO343:AP343"/>
    <mergeCell ref="AA343:AB343"/>
    <mergeCell ref="AC343:AD343"/>
    <mergeCell ref="AE343:AF343"/>
    <mergeCell ref="AG343:AH343"/>
    <mergeCell ref="H343:T343"/>
    <mergeCell ref="U343:V343"/>
    <mergeCell ref="W343:X343"/>
    <mergeCell ref="Y343:Z343"/>
    <mergeCell ref="BG342:BH342"/>
    <mergeCell ref="BI342:BJ342"/>
    <mergeCell ref="BK342:BL342"/>
    <mergeCell ref="BN342:BO342"/>
    <mergeCell ref="AY342:AZ342"/>
    <mergeCell ref="BA342:BB342"/>
    <mergeCell ref="BC342:BD342"/>
    <mergeCell ref="BE342:BF342"/>
    <mergeCell ref="AQ342:AR342"/>
    <mergeCell ref="AS342:AT342"/>
    <mergeCell ref="AU342:AV342"/>
    <mergeCell ref="AW342:AX342"/>
    <mergeCell ref="AI342:AJ342"/>
    <mergeCell ref="AK342:AL342"/>
    <mergeCell ref="AM342:AN342"/>
    <mergeCell ref="AO342:AP342"/>
    <mergeCell ref="AA342:AB342"/>
    <mergeCell ref="AC342:AD342"/>
    <mergeCell ref="AE342:AF342"/>
    <mergeCell ref="AG342:AH342"/>
    <mergeCell ref="H342:T342"/>
    <mergeCell ref="U342:V342"/>
    <mergeCell ref="W342:X342"/>
    <mergeCell ref="Y342:Z342"/>
    <mergeCell ref="BG341:BH341"/>
    <mergeCell ref="BI341:BJ341"/>
    <mergeCell ref="BK341:BL341"/>
    <mergeCell ref="BN341:BO341"/>
    <mergeCell ref="AY341:AZ341"/>
    <mergeCell ref="BA341:BB341"/>
    <mergeCell ref="BC341:BD341"/>
    <mergeCell ref="BE341:BF341"/>
    <mergeCell ref="AQ341:AR341"/>
    <mergeCell ref="AS341:AT341"/>
    <mergeCell ref="AU341:AV341"/>
    <mergeCell ref="AW341:AX341"/>
    <mergeCell ref="AI341:AJ341"/>
    <mergeCell ref="AK341:AL341"/>
    <mergeCell ref="AM341:AN341"/>
    <mergeCell ref="AO341:AP341"/>
    <mergeCell ref="AA341:AB341"/>
    <mergeCell ref="AC341:AD341"/>
    <mergeCell ref="AE341:AF341"/>
    <mergeCell ref="AG341:AH341"/>
    <mergeCell ref="H341:T341"/>
    <mergeCell ref="U341:V341"/>
    <mergeCell ref="W341:X341"/>
    <mergeCell ref="Y341:Z341"/>
    <mergeCell ref="BG340:BH340"/>
    <mergeCell ref="BI340:BJ340"/>
    <mergeCell ref="BK340:BL340"/>
    <mergeCell ref="BN340:BO340"/>
    <mergeCell ref="AY340:AZ340"/>
    <mergeCell ref="BA340:BB340"/>
    <mergeCell ref="BC340:BD340"/>
    <mergeCell ref="BE340:BF340"/>
    <mergeCell ref="AQ340:AR340"/>
    <mergeCell ref="AS340:AT340"/>
    <mergeCell ref="AU340:AV340"/>
    <mergeCell ref="AW340:AX340"/>
    <mergeCell ref="AI340:AJ340"/>
    <mergeCell ref="AK340:AL340"/>
    <mergeCell ref="AM340:AN340"/>
    <mergeCell ref="AO340:AP340"/>
    <mergeCell ref="AA340:AB340"/>
    <mergeCell ref="AC340:AD340"/>
    <mergeCell ref="AE340:AF340"/>
    <mergeCell ref="AG340:AH340"/>
    <mergeCell ref="H340:T340"/>
    <mergeCell ref="U340:V340"/>
    <mergeCell ref="W340:X340"/>
    <mergeCell ref="Y340:Z340"/>
    <mergeCell ref="BG339:BH339"/>
    <mergeCell ref="BI339:BJ339"/>
    <mergeCell ref="BK339:BL339"/>
    <mergeCell ref="BN339:BO339"/>
    <mergeCell ref="AY339:AZ339"/>
    <mergeCell ref="BA339:BB339"/>
    <mergeCell ref="BC339:BD339"/>
    <mergeCell ref="BE339:BF339"/>
    <mergeCell ref="AQ339:AR339"/>
    <mergeCell ref="AS339:AT339"/>
    <mergeCell ref="AU339:AV339"/>
    <mergeCell ref="AW339:AX339"/>
    <mergeCell ref="AI339:AJ339"/>
    <mergeCell ref="AK339:AL339"/>
    <mergeCell ref="AM339:AN339"/>
    <mergeCell ref="AO339:AP339"/>
    <mergeCell ref="AA339:AB339"/>
    <mergeCell ref="AC339:AD339"/>
    <mergeCell ref="AE339:AF339"/>
    <mergeCell ref="AG339:AH339"/>
    <mergeCell ref="H339:T339"/>
    <mergeCell ref="U339:V339"/>
    <mergeCell ref="W339:X339"/>
    <mergeCell ref="Y339:Z339"/>
    <mergeCell ref="BG338:BH338"/>
    <mergeCell ref="BI338:BJ338"/>
    <mergeCell ref="BK338:BL338"/>
    <mergeCell ref="BN338:BO338"/>
    <mergeCell ref="AY338:AZ338"/>
    <mergeCell ref="BA338:BB338"/>
    <mergeCell ref="BC338:BD338"/>
    <mergeCell ref="BE338:BF338"/>
    <mergeCell ref="AQ338:AR338"/>
    <mergeCell ref="AS338:AT338"/>
    <mergeCell ref="AU338:AV338"/>
    <mergeCell ref="AW338:AX338"/>
    <mergeCell ref="AI338:AJ338"/>
    <mergeCell ref="AK338:AL338"/>
    <mergeCell ref="AM338:AN338"/>
    <mergeCell ref="AO338:AP338"/>
    <mergeCell ref="AA338:AB338"/>
    <mergeCell ref="AC338:AD338"/>
    <mergeCell ref="AE338:AF338"/>
    <mergeCell ref="AG338:AH338"/>
    <mergeCell ref="H338:T338"/>
    <mergeCell ref="U338:V338"/>
    <mergeCell ref="W338:X338"/>
    <mergeCell ref="Y338:Z338"/>
    <mergeCell ref="BG337:BH337"/>
    <mergeCell ref="BI337:BJ337"/>
    <mergeCell ref="BK337:BL337"/>
    <mergeCell ref="BN337:BO337"/>
    <mergeCell ref="AY337:AZ337"/>
    <mergeCell ref="BA337:BB337"/>
    <mergeCell ref="BC337:BD337"/>
    <mergeCell ref="BE337:BF337"/>
    <mergeCell ref="AQ337:AR337"/>
    <mergeCell ref="AS337:AT337"/>
    <mergeCell ref="AU337:AV337"/>
    <mergeCell ref="AW337:AX337"/>
    <mergeCell ref="AI337:AJ337"/>
    <mergeCell ref="AK337:AL337"/>
    <mergeCell ref="AM337:AN337"/>
    <mergeCell ref="AO337:AP337"/>
    <mergeCell ref="AA337:AB337"/>
    <mergeCell ref="AC337:AD337"/>
    <mergeCell ref="AE337:AF337"/>
    <mergeCell ref="AG337:AH337"/>
    <mergeCell ref="H337:T337"/>
    <mergeCell ref="U337:V337"/>
    <mergeCell ref="W337:X337"/>
    <mergeCell ref="Y337:Z337"/>
    <mergeCell ref="BG336:BH336"/>
    <mergeCell ref="BI336:BJ336"/>
    <mergeCell ref="BK336:BL336"/>
    <mergeCell ref="BN336:BO336"/>
    <mergeCell ref="AY336:AZ336"/>
    <mergeCell ref="BA336:BB336"/>
    <mergeCell ref="BC336:BD336"/>
    <mergeCell ref="BE336:BF336"/>
    <mergeCell ref="AQ336:AR336"/>
    <mergeCell ref="AS336:AT336"/>
    <mergeCell ref="AU336:AV336"/>
    <mergeCell ref="AW336:AX336"/>
    <mergeCell ref="AI336:AJ336"/>
    <mergeCell ref="AK336:AL336"/>
    <mergeCell ref="AM336:AN336"/>
    <mergeCell ref="AO336:AP336"/>
    <mergeCell ref="AA336:AB336"/>
    <mergeCell ref="AC336:AD336"/>
    <mergeCell ref="AE336:AF336"/>
    <mergeCell ref="AG336:AH336"/>
    <mergeCell ref="H336:T336"/>
    <mergeCell ref="U336:V336"/>
    <mergeCell ref="W336:X336"/>
    <mergeCell ref="Y336:Z336"/>
    <mergeCell ref="BG335:BH335"/>
    <mergeCell ref="BI335:BJ335"/>
    <mergeCell ref="BK335:BL335"/>
    <mergeCell ref="BN335:BO335"/>
    <mergeCell ref="AY335:AZ335"/>
    <mergeCell ref="BA335:BB335"/>
    <mergeCell ref="BC335:BD335"/>
    <mergeCell ref="BE335:BF335"/>
    <mergeCell ref="AQ335:AR335"/>
    <mergeCell ref="AS335:AT335"/>
    <mergeCell ref="AU335:AV335"/>
    <mergeCell ref="AW335:AX335"/>
    <mergeCell ref="AI335:AJ335"/>
    <mergeCell ref="AK335:AL335"/>
    <mergeCell ref="AM335:AN335"/>
    <mergeCell ref="AO335:AP335"/>
    <mergeCell ref="AA335:AB335"/>
    <mergeCell ref="AC335:AD335"/>
    <mergeCell ref="AE335:AF335"/>
    <mergeCell ref="AG335:AH335"/>
    <mergeCell ref="H335:T335"/>
    <mergeCell ref="U335:V335"/>
    <mergeCell ref="W335:X335"/>
    <mergeCell ref="Y335:Z335"/>
    <mergeCell ref="BG334:BH334"/>
    <mergeCell ref="BI334:BJ334"/>
    <mergeCell ref="BK334:BL334"/>
    <mergeCell ref="BN334:BO334"/>
    <mergeCell ref="AY334:AZ334"/>
    <mergeCell ref="BA334:BB334"/>
    <mergeCell ref="BC334:BD334"/>
    <mergeCell ref="BE334:BF334"/>
    <mergeCell ref="AQ334:AR334"/>
    <mergeCell ref="AS334:AT334"/>
    <mergeCell ref="AU334:AV334"/>
    <mergeCell ref="AW334:AX334"/>
    <mergeCell ref="AI334:AJ334"/>
    <mergeCell ref="AK334:AL334"/>
    <mergeCell ref="AM334:AN334"/>
    <mergeCell ref="AO334:AP334"/>
    <mergeCell ref="AA334:AB334"/>
    <mergeCell ref="AC334:AD334"/>
    <mergeCell ref="AE334:AF334"/>
    <mergeCell ref="AG334:AH334"/>
    <mergeCell ref="H334:T334"/>
    <mergeCell ref="U334:V334"/>
    <mergeCell ref="W334:X334"/>
    <mergeCell ref="Y334:Z334"/>
    <mergeCell ref="BG333:BH333"/>
    <mergeCell ref="BI333:BJ333"/>
    <mergeCell ref="BK333:BL333"/>
    <mergeCell ref="BN333:BO333"/>
    <mergeCell ref="AY333:AZ333"/>
    <mergeCell ref="BA333:BB333"/>
    <mergeCell ref="BC333:BD333"/>
    <mergeCell ref="BE333:BF333"/>
    <mergeCell ref="AQ333:AR333"/>
    <mergeCell ref="AS333:AT333"/>
    <mergeCell ref="AU333:AV333"/>
    <mergeCell ref="AW333:AX333"/>
    <mergeCell ref="AI333:AJ333"/>
    <mergeCell ref="AK333:AL333"/>
    <mergeCell ref="AM333:AN333"/>
    <mergeCell ref="AO333:AP333"/>
    <mergeCell ref="AA333:AB333"/>
    <mergeCell ref="AC333:AD333"/>
    <mergeCell ref="AE333:AF333"/>
    <mergeCell ref="AG333:AH333"/>
    <mergeCell ref="H333:T333"/>
    <mergeCell ref="U333:V333"/>
    <mergeCell ref="W333:X333"/>
    <mergeCell ref="Y333:Z333"/>
    <mergeCell ref="BG332:BH332"/>
    <mergeCell ref="BI332:BJ332"/>
    <mergeCell ref="BK332:BL332"/>
    <mergeCell ref="BN332:BO332"/>
    <mergeCell ref="AY332:AZ332"/>
    <mergeCell ref="BA332:BB332"/>
    <mergeCell ref="BC332:BD332"/>
    <mergeCell ref="BE332:BF332"/>
    <mergeCell ref="AQ332:AR332"/>
    <mergeCell ref="AS332:AT332"/>
    <mergeCell ref="AU332:AV332"/>
    <mergeCell ref="AW332:AX332"/>
    <mergeCell ref="AI332:AJ332"/>
    <mergeCell ref="AK332:AL332"/>
    <mergeCell ref="AM332:AN332"/>
    <mergeCell ref="AO332:AP332"/>
    <mergeCell ref="AA332:AB332"/>
    <mergeCell ref="AC332:AD332"/>
    <mergeCell ref="AE332:AF332"/>
    <mergeCell ref="AG332:AH332"/>
    <mergeCell ref="H332:T332"/>
    <mergeCell ref="U332:V332"/>
    <mergeCell ref="W332:X332"/>
    <mergeCell ref="Y332:Z332"/>
    <mergeCell ref="BG331:BH331"/>
    <mergeCell ref="BI331:BJ331"/>
    <mergeCell ref="BK331:BL331"/>
    <mergeCell ref="BN331:BO331"/>
    <mergeCell ref="AY331:AZ331"/>
    <mergeCell ref="BA331:BB331"/>
    <mergeCell ref="BC331:BD331"/>
    <mergeCell ref="BE331:BF331"/>
    <mergeCell ref="AQ331:AR331"/>
    <mergeCell ref="AS331:AT331"/>
    <mergeCell ref="AU331:AV331"/>
    <mergeCell ref="AW331:AX331"/>
    <mergeCell ref="AI331:AJ331"/>
    <mergeCell ref="AK331:AL331"/>
    <mergeCell ref="AM331:AN331"/>
    <mergeCell ref="AO331:AP331"/>
    <mergeCell ref="AA331:AB331"/>
    <mergeCell ref="AC331:AD331"/>
    <mergeCell ref="AE331:AF331"/>
    <mergeCell ref="AG331:AH331"/>
    <mergeCell ref="H331:T331"/>
    <mergeCell ref="U331:V331"/>
    <mergeCell ref="W331:X331"/>
    <mergeCell ref="Y331:Z331"/>
    <mergeCell ref="BG330:BH330"/>
    <mergeCell ref="BI330:BJ330"/>
    <mergeCell ref="BK330:BL330"/>
    <mergeCell ref="BN330:BO330"/>
    <mergeCell ref="AY330:AZ330"/>
    <mergeCell ref="BA330:BB330"/>
    <mergeCell ref="BC330:BD330"/>
    <mergeCell ref="BE330:BF330"/>
    <mergeCell ref="AQ330:AR330"/>
    <mergeCell ref="AS330:AT330"/>
    <mergeCell ref="AU330:AV330"/>
    <mergeCell ref="AW330:AX330"/>
    <mergeCell ref="AI330:AJ330"/>
    <mergeCell ref="AK330:AL330"/>
    <mergeCell ref="AM330:AN330"/>
    <mergeCell ref="AO330:AP330"/>
    <mergeCell ref="AA330:AB330"/>
    <mergeCell ref="AC330:AD330"/>
    <mergeCell ref="AE330:AF330"/>
    <mergeCell ref="AG330:AH330"/>
    <mergeCell ref="H330:T330"/>
    <mergeCell ref="U330:V330"/>
    <mergeCell ref="W330:X330"/>
    <mergeCell ref="Y330:Z330"/>
    <mergeCell ref="BG329:BH329"/>
    <mergeCell ref="BI329:BJ329"/>
    <mergeCell ref="BK329:BL329"/>
    <mergeCell ref="BN329:BO329"/>
    <mergeCell ref="AY329:AZ329"/>
    <mergeCell ref="BA329:BB329"/>
    <mergeCell ref="BC329:BD329"/>
    <mergeCell ref="BE329:BF329"/>
    <mergeCell ref="AQ329:AR329"/>
    <mergeCell ref="AS329:AT329"/>
    <mergeCell ref="AU329:AV329"/>
    <mergeCell ref="AW329:AX329"/>
    <mergeCell ref="AI329:AJ329"/>
    <mergeCell ref="AK329:AL329"/>
    <mergeCell ref="AM329:AN329"/>
    <mergeCell ref="AO329:AP329"/>
    <mergeCell ref="AA329:AB329"/>
    <mergeCell ref="AC329:AD329"/>
    <mergeCell ref="AE329:AF329"/>
    <mergeCell ref="AG329:AH329"/>
    <mergeCell ref="H329:T329"/>
    <mergeCell ref="U329:V329"/>
    <mergeCell ref="W329:X329"/>
    <mergeCell ref="Y329:Z329"/>
    <mergeCell ref="BG328:BH328"/>
    <mergeCell ref="BI328:BJ328"/>
    <mergeCell ref="BK328:BL328"/>
    <mergeCell ref="BN328:BO328"/>
    <mergeCell ref="AY328:AZ328"/>
    <mergeCell ref="BA328:BB328"/>
    <mergeCell ref="BC328:BD328"/>
    <mergeCell ref="BE328:BF328"/>
    <mergeCell ref="AQ328:AR328"/>
    <mergeCell ref="AS328:AT328"/>
    <mergeCell ref="AU328:AV328"/>
    <mergeCell ref="AW328:AX328"/>
    <mergeCell ref="AI328:AJ328"/>
    <mergeCell ref="AK328:AL328"/>
    <mergeCell ref="AM328:AN328"/>
    <mergeCell ref="AO328:AP328"/>
    <mergeCell ref="AA328:AB328"/>
    <mergeCell ref="AC328:AD328"/>
    <mergeCell ref="AE328:AF328"/>
    <mergeCell ref="AG328:AH328"/>
    <mergeCell ref="H328:T328"/>
    <mergeCell ref="U328:V328"/>
    <mergeCell ref="W328:X328"/>
    <mergeCell ref="Y328:Z328"/>
    <mergeCell ref="BG327:BH327"/>
    <mergeCell ref="BI327:BJ327"/>
    <mergeCell ref="BK327:BL327"/>
    <mergeCell ref="BN327:BO327"/>
    <mergeCell ref="AY327:AZ327"/>
    <mergeCell ref="BA327:BB327"/>
    <mergeCell ref="BC327:BD327"/>
    <mergeCell ref="BE327:BF327"/>
    <mergeCell ref="AQ327:AR327"/>
    <mergeCell ref="AS327:AT327"/>
    <mergeCell ref="AU327:AV327"/>
    <mergeCell ref="AW327:AX327"/>
    <mergeCell ref="AI327:AJ327"/>
    <mergeCell ref="AK327:AL327"/>
    <mergeCell ref="AM327:AN327"/>
    <mergeCell ref="AO327:AP327"/>
    <mergeCell ref="AA327:AB327"/>
    <mergeCell ref="AC327:AD327"/>
    <mergeCell ref="AE327:AF327"/>
    <mergeCell ref="AG327:AH327"/>
    <mergeCell ref="H327:T327"/>
    <mergeCell ref="U327:V327"/>
    <mergeCell ref="W327:X327"/>
    <mergeCell ref="Y327:Z327"/>
    <mergeCell ref="BG326:BH326"/>
    <mergeCell ref="BI326:BJ326"/>
    <mergeCell ref="BK326:BL326"/>
    <mergeCell ref="BN326:BO326"/>
    <mergeCell ref="AY326:AZ326"/>
    <mergeCell ref="BA326:BB326"/>
    <mergeCell ref="BC326:BD326"/>
    <mergeCell ref="BE326:BF326"/>
    <mergeCell ref="AQ326:AR326"/>
    <mergeCell ref="AS326:AT326"/>
    <mergeCell ref="AU326:AV326"/>
    <mergeCell ref="AW326:AX326"/>
    <mergeCell ref="AI326:AJ326"/>
    <mergeCell ref="AK326:AL326"/>
    <mergeCell ref="AM326:AN326"/>
    <mergeCell ref="AO326:AP326"/>
    <mergeCell ref="AA326:AB326"/>
    <mergeCell ref="AC326:AD326"/>
    <mergeCell ref="AE326:AF326"/>
    <mergeCell ref="AG326:AH326"/>
    <mergeCell ref="H326:T326"/>
    <mergeCell ref="U326:V326"/>
    <mergeCell ref="W326:X326"/>
    <mergeCell ref="Y326:Z326"/>
    <mergeCell ref="BG325:BH325"/>
    <mergeCell ref="BI325:BJ325"/>
    <mergeCell ref="BK325:BL325"/>
    <mergeCell ref="BN325:BO325"/>
    <mergeCell ref="AY325:AZ325"/>
    <mergeCell ref="BA325:BB325"/>
    <mergeCell ref="BC325:BD325"/>
    <mergeCell ref="BE325:BF325"/>
    <mergeCell ref="AQ325:AR325"/>
    <mergeCell ref="AS325:AT325"/>
    <mergeCell ref="AU325:AV325"/>
    <mergeCell ref="AW325:AX325"/>
    <mergeCell ref="AI325:AJ325"/>
    <mergeCell ref="AK325:AL325"/>
    <mergeCell ref="AM325:AN325"/>
    <mergeCell ref="AO325:AP325"/>
    <mergeCell ref="AA325:AB325"/>
    <mergeCell ref="AC325:AD325"/>
    <mergeCell ref="AE325:AF325"/>
    <mergeCell ref="AG325:AH325"/>
    <mergeCell ref="H325:T325"/>
    <mergeCell ref="U325:V325"/>
    <mergeCell ref="W325:X325"/>
    <mergeCell ref="Y325:Z325"/>
    <mergeCell ref="BG324:BH324"/>
    <mergeCell ref="BI324:BJ324"/>
    <mergeCell ref="BK324:BL324"/>
    <mergeCell ref="BN324:BO324"/>
    <mergeCell ref="AY324:AZ324"/>
    <mergeCell ref="BA324:BB324"/>
    <mergeCell ref="BC324:BD324"/>
    <mergeCell ref="BE324:BF324"/>
    <mergeCell ref="AQ324:AR324"/>
    <mergeCell ref="AS324:AT324"/>
    <mergeCell ref="AU324:AV324"/>
    <mergeCell ref="AW324:AX324"/>
    <mergeCell ref="AI324:AJ324"/>
    <mergeCell ref="AK324:AL324"/>
    <mergeCell ref="AM324:AN324"/>
    <mergeCell ref="AO324:AP324"/>
    <mergeCell ref="AA324:AB324"/>
    <mergeCell ref="AC324:AD324"/>
    <mergeCell ref="AE324:AF324"/>
    <mergeCell ref="AG324:AH324"/>
    <mergeCell ref="H324:T324"/>
    <mergeCell ref="U324:V324"/>
    <mergeCell ref="W324:X324"/>
    <mergeCell ref="Y324:Z324"/>
    <mergeCell ref="BG323:BH323"/>
    <mergeCell ref="BI323:BJ323"/>
    <mergeCell ref="BK323:BL323"/>
    <mergeCell ref="BN323:BO323"/>
    <mergeCell ref="AY323:AZ323"/>
    <mergeCell ref="BA323:BB323"/>
    <mergeCell ref="BC323:BD323"/>
    <mergeCell ref="BE323:BF323"/>
    <mergeCell ref="AQ323:AR323"/>
    <mergeCell ref="AS323:AT323"/>
    <mergeCell ref="AU323:AV323"/>
    <mergeCell ref="AW323:AX323"/>
    <mergeCell ref="AI323:AJ323"/>
    <mergeCell ref="AK323:AL323"/>
    <mergeCell ref="AM323:AN323"/>
    <mergeCell ref="AO323:AP323"/>
    <mergeCell ref="AA323:AB323"/>
    <mergeCell ref="AC323:AD323"/>
    <mergeCell ref="AE323:AF323"/>
    <mergeCell ref="AG323:AH323"/>
    <mergeCell ref="H323:T323"/>
    <mergeCell ref="U323:V323"/>
    <mergeCell ref="W323:X323"/>
    <mergeCell ref="Y323:Z323"/>
    <mergeCell ref="BG322:BH322"/>
    <mergeCell ref="BI322:BJ322"/>
    <mergeCell ref="BK322:BL322"/>
    <mergeCell ref="BN322:BO322"/>
    <mergeCell ref="AY322:AZ322"/>
    <mergeCell ref="BA322:BB322"/>
    <mergeCell ref="BC322:BD322"/>
    <mergeCell ref="BE322:BF322"/>
    <mergeCell ref="AQ322:AR322"/>
    <mergeCell ref="AS322:AT322"/>
    <mergeCell ref="AU322:AV322"/>
    <mergeCell ref="AW322:AX322"/>
    <mergeCell ref="AI322:AJ322"/>
    <mergeCell ref="AK322:AL322"/>
    <mergeCell ref="AM322:AN322"/>
    <mergeCell ref="AO322:AP322"/>
    <mergeCell ref="BM319:BM321"/>
    <mergeCell ref="BN319:BO321"/>
    <mergeCell ref="H322:T322"/>
    <mergeCell ref="U322:V322"/>
    <mergeCell ref="W322:X322"/>
    <mergeCell ref="Y322:Z322"/>
    <mergeCell ref="AA322:AB322"/>
    <mergeCell ref="AC322:AD322"/>
    <mergeCell ref="AE322:AF322"/>
    <mergeCell ref="AG322:AH322"/>
    <mergeCell ref="BK317:BL321"/>
    <mergeCell ref="BM317:BO318"/>
    <mergeCell ref="AE318:AF321"/>
    <mergeCell ref="AG318:AL318"/>
    <mergeCell ref="AY318:AZ321"/>
    <mergeCell ref="BA318:BF318"/>
    <mergeCell ref="AG319:AH321"/>
    <mergeCell ref="AI319:AJ321"/>
    <mergeCell ref="AK319:AL321"/>
    <mergeCell ref="AS319:AT321"/>
    <mergeCell ref="AW317:AX321"/>
    <mergeCell ref="AY317:BF317"/>
    <mergeCell ref="BG317:BH321"/>
    <mergeCell ref="BI317:BJ321"/>
    <mergeCell ref="BA319:BB321"/>
    <mergeCell ref="BC319:BD321"/>
    <mergeCell ref="BE319:BF321"/>
    <mergeCell ref="AO317:AP321"/>
    <mergeCell ref="AQ317:AR321"/>
    <mergeCell ref="AS317:AV318"/>
    <mergeCell ref="AU319:AV321"/>
    <mergeCell ref="Y317:Z321"/>
    <mergeCell ref="AA317:AB321"/>
    <mergeCell ref="AC317:AD321"/>
    <mergeCell ref="AE317:AL317"/>
    <mergeCell ref="BM310:BP310"/>
    <mergeCell ref="Z314:BO314"/>
    <mergeCell ref="G316:G321"/>
    <mergeCell ref="H316:T321"/>
    <mergeCell ref="U316:AB316"/>
    <mergeCell ref="AC316:AN316"/>
    <mergeCell ref="AO316:BO316"/>
    <mergeCell ref="U317:V321"/>
    <mergeCell ref="W317:X321"/>
    <mergeCell ref="AM317:AN321"/>
    <mergeCell ref="AR310:AT310"/>
    <mergeCell ref="AV310:AY310"/>
    <mergeCell ref="BA310:BC310"/>
    <mergeCell ref="BE310:BG310"/>
    <mergeCell ref="V307:BL307"/>
    <mergeCell ref="V308:BL308"/>
    <mergeCell ref="V309:AU309"/>
    <mergeCell ref="AN310:AP310"/>
    <mergeCell ref="BI310:BL310"/>
    <mergeCell ref="Q310:Q312"/>
    <mergeCell ref="R310:U310"/>
    <mergeCell ref="V310:Y310"/>
    <mergeCell ref="AA310:AC310"/>
    <mergeCell ref="AE310:AH310"/>
    <mergeCell ref="AI310:AL310"/>
    <mergeCell ref="G305:U305"/>
    <mergeCell ref="V305:BL305"/>
    <mergeCell ref="G306:U306"/>
    <mergeCell ref="V306:BL306"/>
    <mergeCell ref="H295:X295"/>
    <mergeCell ref="AC295:BE295"/>
    <mergeCell ref="V303:BF303"/>
    <mergeCell ref="G304:U304"/>
    <mergeCell ref="BG291:BH291"/>
    <mergeCell ref="BI291:BJ291"/>
    <mergeCell ref="BK291:BL291"/>
    <mergeCell ref="J293:AT293"/>
    <mergeCell ref="AY291:AZ291"/>
    <mergeCell ref="BA291:BB291"/>
    <mergeCell ref="BC291:BD291"/>
    <mergeCell ref="BE291:BF291"/>
    <mergeCell ref="AQ291:AR291"/>
    <mergeCell ref="AS291:AT291"/>
    <mergeCell ref="AU291:AV291"/>
    <mergeCell ref="AW291:AX291"/>
    <mergeCell ref="AI291:AJ291"/>
    <mergeCell ref="AK291:AL291"/>
    <mergeCell ref="AM291:AN291"/>
    <mergeCell ref="AO291:AP291"/>
    <mergeCell ref="AA291:AB291"/>
    <mergeCell ref="AC291:AD291"/>
    <mergeCell ref="AE291:AF291"/>
    <mergeCell ref="AG291:AH291"/>
    <mergeCell ref="H291:T291"/>
    <mergeCell ref="U291:V291"/>
    <mergeCell ref="W291:X291"/>
    <mergeCell ref="Y291:Z291"/>
    <mergeCell ref="BE290:BF290"/>
    <mergeCell ref="BG290:BH290"/>
    <mergeCell ref="BI290:BJ290"/>
    <mergeCell ref="BK290:BL290"/>
    <mergeCell ref="AW290:AX290"/>
    <mergeCell ref="AY290:AZ290"/>
    <mergeCell ref="BA290:BB290"/>
    <mergeCell ref="BC290:BD290"/>
    <mergeCell ref="AO290:AP290"/>
    <mergeCell ref="AQ290:AR290"/>
    <mergeCell ref="AS290:AT290"/>
    <mergeCell ref="AU290:AV290"/>
    <mergeCell ref="AG290:AH290"/>
    <mergeCell ref="AI290:AJ290"/>
    <mergeCell ref="AK290:AL290"/>
    <mergeCell ref="AM290:AN290"/>
    <mergeCell ref="BG289:BH289"/>
    <mergeCell ref="BI289:BJ289"/>
    <mergeCell ref="BK289:BL289"/>
    <mergeCell ref="H290:T290"/>
    <mergeCell ref="U290:V290"/>
    <mergeCell ref="W290:X290"/>
    <mergeCell ref="Y290:Z290"/>
    <mergeCell ref="AA290:AB290"/>
    <mergeCell ref="AC290:AD290"/>
    <mergeCell ref="AE290:AF290"/>
    <mergeCell ref="AY289:AZ289"/>
    <mergeCell ref="BA289:BB289"/>
    <mergeCell ref="BC289:BD289"/>
    <mergeCell ref="BE289:BF289"/>
    <mergeCell ref="AQ289:AR289"/>
    <mergeCell ref="AS289:AT289"/>
    <mergeCell ref="AU289:AV289"/>
    <mergeCell ref="AW289:AX289"/>
    <mergeCell ref="AI289:AJ289"/>
    <mergeCell ref="AK289:AL289"/>
    <mergeCell ref="AM289:AN289"/>
    <mergeCell ref="AO289:AP289"/>
    <mergeCell ref="AA289:AB289"/>
    <mergeCell ref="AC289:AD289"/>
    <mergeCell ref="AE289:AF289"/>
    <mergeCell ref="AG289:AH289"/>
    <mergeCell ref="H289:T289"/>
    <mergeCell ref="U289:V289"/>
    <mergeCell ref="W289:X289"/>
    <mergeCell ref="Y289:Z289"/>
    <mergeCell ref="BE288:BF288"/>
    <mergeCell ref="BG288:BH288"/>
    <mergeCell ref="AO288:AP288"/>
    <mergeCell ref="AQ288:AR288"/>
    <mergeCell ref="AS288:AT288"/>
    <mergeCell ref="AU288:AV288"/>
    <mergeCell ref="BI288:BJ288"/>
    <mergeCell ref="BK288:BL288"/>
    <mergeCell ref="AW288:AX288"/>
    <mergeCell ref="AY288:AZ288"/>
    <mergeCell ref="BA288:BB288"/>
    <mergeCell ref="BC288:BD288"/>
    <mergeCell ref="AG288:AH288"/>
    <mergeCell ref="AI288:AJ288"/>
    <mergeCell ref="AK288:AL288"/>
    <mergeCell ref="AM288:AN288"/>
    <mergeCell ref="BG287:BH287"/>
    <mergeCell ref="BI287:BJ287"/>
    <mergeCell ref="BC287:BD287"/>
    <mergeCell ref="BE287:BF287"/>
    <mergeCell ref="AQ287:AR287"/>
    <mergeCell ref="AS287:AT287"/>
    <mergeCell ref="BK287:BL287"/>
    <mergeCell ref="H288:T288"/>
    <mergeCell ref="U288:V288"/>
    <mergeCell ref="W288:X288"/>
    <mergeCell ref="Y288:Z288"/>
    <mergeCell ref="AA288:AB288"/>
    <mergeCell ref="AC288:AD288"/>
    <mergeCell ref="AE288:AF288"/>
    <mergeCell ref="AY287:AZ287"/>
    <mergeCell ref="BA287:BB287"/>
    <mergeCell ref="AU287:AV287"/>
    <mergeCell ref="AW287:AX287"/>
    <mergeCell ref="AI287:AJ287"/>
    <mergeCell ref="AK287:AL287"/>
    <mergeCell ref="AM287:AN287"/>
    <mergeCell ref="AO287:AP287"/>
    <mergeCell ref="AA287:AB287"/>
    <mergeCell ref="AC287:AD287"/>
    <mergeCell ref="AE287:AF287"/>
    <mergeCell ref="AG287:AH287"/>
    <mergeCell ref="H287:T287"/>
    <mergeCell ref="U287:V287"/>
    <mergeCell ref="W287:X287"/>
    <mergeCell ref="Y287:Z287"/>
    <mergeCell ref="BE286:BF286"/>
    <mergeCell ref="BG286:BH286"/>
    <mergeCell ref="BI286:BJ286"/>
    <mergeCell ref="BK286:BL286"/>
    <mergeCell ref="AW286:AX286"/>
    <mergeCell ref="AY286:AZ286"/>
    <mergeCell ref="BA286:BB286"/>
    <mergeCell ref="BC286:BD286"/>
    <mergeCell ref="AO286:AP286"/>
    <mergeCell ref="AQ286:AR286"/>
    <mergeCell ref="AS286:AT286"/>
    <mergeCell ref="AU286:AV286"/>
    <mergeCell ref="AG286:AH286"/>
    <mergeCell ref="AI286:AJ286"/>
    <mergeCell ref="AK286:AL286"/>
    <mergeCell ref="AM286:AN286"/>
    <mergeCell ref="BG285:BH285"/>
    <mergeCell ref="BI285:BJ285"/>
    <mergeCell ref="BK285:BL285"/>
    <mergeCell ref="H286:T286"/>
    <mergeCell ref="U286:V286"/>
    <mergeCell ref="W286:X286"/>
    <mergeCell ref="Y286:Z286"/>
    <mergeCell ref="AA286:AB286"/>
    <mergeCell ref="AC286:AD286"/>
    <mergeCell ref="AE286:AF286"/>
    <mergeCell ref="AY285:AZ285"/>
    <mergeCell ref="BA285:BB285"/>
    <mergeCell ref="BC285:BD285"/>
    <mergeCell ref="BE285:BF285"/>
    <mergeCell ref="AQ285:AR285"/>
    <mergeCell ref="AS285:AT285"/>
    <mergeCell ref="AU285:AV285"/>
    <mergeCell ref="AW285:AX285"/>
    <mergeCell ref="AI285:AJ285"/>
    <mergeCell ref="AK285:AL285"/>
    <mergeCell ref="AM285:AN285"/>
    <mergeCell ref="AO285:AP285"/>
    <mergeCell ref="AA285:AB285"/>
    <mergeCell ref="AC285:AD285"/>
    <mergeCell ref="AE285:AF285"/>
    <mergeCell ref="AG285:AH285"/>
    <mergeCell ref="H285:T285"/>
    <mergeCell ref="U285:V285"/>
    <mergeCell ref="W285:X285"/>
    <mergeCell ref="Y285:Z285"/>
    <mergeCell ref="BE284:BF284"/>
    <mergeCell ref="BG284:BH284"/>
    <mergeCell ref="AO284:AP284"/>
    <mergeCell ref="AQ284:AR284"/>
    <mergeCell ref="AS284:AT284"/>
    <mergeCell ref="AU284:AV284"/>
    <mergeCell ref="BI284:BJ284"/>
    <mergeCell ref="BK284:BL284"/>
    <mergeCell ref="AW284:AX284"/>
    <mergeCell ref="AY284:AZ284"/>
    <mergeCell ref="BA284:BB284"/>
    <mergeCell ref="BC284:BD284"/>
    <mergeCell ref="AG284:AH284"/>
    <mergeCell ref="AI284:AJ284"/>
    <mergeCell ref="AK284:AL284"/>
    <mergeCell ref="AM284:AN284"/>
    <mergeCell ref="BG283:BH283"/>
    <mergeCell ref="BI283:BJ283"/>
    <mergeCell ref="BC283:BD283"/>
    <mergeCell ref="BE283:BF283"/>
    <mergeCell ref="AQ283:AR283"/>
    <mergeCell ref="AS283:AT283"/>
    <mergeCell ref="BK283:BL283"/>
    <mergeCell ref="H284:T284"/>
    <mergeCell ref="U284:V284"/>
    <mergeCell ref="W284:X284"/>
    <mergeCell ref="Y284:Z284"/>
    <mergeCell ref="AA284:AB284"/>
    <mergeCell ref="AC284:AD284"/>
    <mergeCell ref="AE284:AF284"/>
    <mergeCell ref="AY283:AZ283"/>
    <mergeCell ref="BA283:BB283"/>
    <mergeCell ref="AU283:AV283"/>
    <mergeCell ref="AW283:AX283"/>
    <mergeCell ref="AI283:AJ283"/>
    <mergeCell ref="AK283:AL283"/>
    <mergeCell ref="AM283:AN283"/>
    <mergeCell ref="AO283:AP283"/>
    <mergeCell ref="AA283:AB283"/>
    <mergeCell ref="AC283:AD283"/>
    <mergeCell ref="AE283:AF283"/>
    <mergeCell ref="AG283:AH283"/>
    <mergeCell ref="H283:T283"/>
    <mergeCell ref="U283:V283"/>
    <mergeCell ref="W283:X283"/>
    <mergeCell ref="Y283:Z283"/>
    <mergeCell ref="BE282:BF282"/>
    <mergeCell ref="BG282:BH282"/>
    <mergeCell ref="BI282:BJ282"/>
    <mergeCell ref="BK282:BL282"/>
    <mergeCell ref="AW282:AX282"/>
    <mergeCell ref="AY282:AZ282"/>
    <mergeCell ref="BA282:BB282"/>
    <mergeCell ref="BC282:BD282"/>
    <mergeCell ref="AO282:AP282"/>
    <mergeCell ref="AQ282:AR282"/>
    <mergeCell ref="AS282:AT282"/>
    <mergeCell ref="AU282:AV282"/>
    <mergeCell ref="AG282:AH282"/>
    <mergeCell ref="AI282:AJ282"/>
    <mergeCell ref="AK282:AL282"/>
    <mergeCell ref="AM282:AN282"/>
    <mergeCell ref="BG281:BH281"/>
    <mergeCell ref="BI281:BJ281"/>
    <mergeCell ref="BK281:BL281"/>
    <mergeCell ref="H282:T282"/>
    <mergeCell ref="U282:V282"/>
    <mergeCell ref="W282:X282"/>
    <mergeCell ref="Y282:Z282"/>
    <mergeCell ref="AA282:AB282"/>
    <mergeCell ref="AC282:AD282"/>
    <mergeCell ref="AE282:AF282"/>
    <mergeCell ref="AY281:AZ281"/>
    <mergeCell ref="BA281:BB281"/>
    <mergeCell ref="BC281:BD281"/>
    <mergeCell ref="BE281:BF281"/>
    <mergeCell ref="AQ281:AR281"/>
    <mergeCell ref="AS281:AT281"/>
    <mergeCell ref="AU281:AV281"/>
    <mergeCell ref="AW281:AX281"/>
    <mergeCell ref="AI281:AJ281"/>
    <mergeCell ref="AK281:AL281"/>
    <mergeCell ref="AM281:AN281"/>
    <mergeCell ref="AO281:AP281"/>
    <mergeCell ref="AA281:AB281"/>
    <mergeCell ref="AC281:AD281"/>
    <mergeCell ref="AE281:AF281"/>
    <mergeCell ref="AG281:AH281"/>
    <mergeCell ref="H281:T281"/>
    <mergeCell ref="U281:V281"/>
    <mergeCell ref="W281:X281"/>
    <mergeCell ref="Y281:Z281"/>
    <mergeCell ref="BE280:BF280"/>
    <mergeCell ref="BG280:BH280"/>
    <mergeCell ref="AO280:AP280"/>
    <mergeCell ref="AQ280:AR280"/>
    <mergeCell ref="AS280:AT280"/>
    <mergeCell ref="AU280:AV280"/>
    <mergeCell ref="BI280:BJ280"/>
    <mergeCell ref="BK280:BL280"/>
    <mergeCell ref="AW280:AX280"/>
    <mergeCell ref="AY280:AZ280"/>
    <mergeCell ref="BA280:BB280"/>
    <mergeCell ref="BC280:BD280"/>
    <mergeCell ref="AG280:AH280"/>
    <mergeCell ref="AI280:AJ280"/>
    <mergeCell ref="AK280:AL280"/>
    <mergeCell ref="AM280:AN280"/>
    <mergeCell ref="BG279:BH279"/>
    <mergeCell ref="BI279:BJ279"/>
    <mergeCell ref="BC279:BD279"/>
    <mergeCell ref="BE279:BF279"/>
    <mergeCell ref="AQ279:AR279"/>
    <mergeCell ref="AS279:AT279"/>
    <mergeCell ref="BK279:BL279"/>
    <mergeCell ref="H280:T280"/>
    <mergeCell ref="U280:V280"/>
    <mergeCell ref="W280:X280"/>
    <mergeCell ref="Y280:Z280"/>
    <mergeCell ref="AA280:AB280"/>
    <mergeCell ref="AC280:AD280"/>
    <mergeCell ref="AE280:AF280"/>
    <mergeCell ref="AY279:AZ279"/>
    <mergeCell ref="BA279:BB279"/>
    <mergeCell ref="AU279:AV279"/>
    <mergeCell ref="AW279:AX279"/>
    <mergeCell ref="AI279:AJ279"/>
    <mergeCell ref="AK279:AL279"/>
    <mergeCell ref="AM279:AN279"/>
    <mergeCell ref="AO279:AP279"/>
    <mergeCell ref="AA279:AB279"/>
    <mergeCell ref="AC279:AD279"/>
    <mergeCell ref="AE279:AF279"/>
    <mergeCell ref="AG279:AH279"/>
    <mergeCell ref="H279:T279"/>
    <mergeCell ref="U279:V279"/>
    <mergeCell ref="W279:X279"/>
    <mergeCell ref="Y279:Z279"/>
    <mergeCell ref="BE278:BF278"/>
    <mergeCell ref="BG278:BH278"/>
    <mergeCell ref="BI278:BJ278"/>
    <mergeCell ref="BK278:BL278"/>
    <mergeCell ref="AW278:AX278"/>
    <mergeCell ref="AY278:AZ278"/>
    <mergeCell ref="BA278:BB278"/>
    <mergeCell ref="BC278:BD278"/>
    <mergeCell ref="AO278:AP278"/>
    <mergeCell ref="AQ278:AR278"/>
    <mergeCell ref="AS278:AT278"/>
    <mergeCell ref="AU278:AV278"/>
    <mergeCell ref="AG278:AH278"/>
    <mergeCell ref="AI278:AJ278"/>
    <mergeCell ref="AK278:AL278"/>
    <mergeCell ref="AM278:AN278"/>
    <mergeCell ref="BG277:BH277"/>
    <mergeCell ref="BI277:BJ277"/>
    <mergeCell ref="BK277:BL277"/>
    <mergeCell ref="H278:T278"/>
    <mergeCell ref="U278:V278"/>
    <mergeCell ref="W278:X278"/>
    <mergeCell ref="Y278:Z278"/>
    <mergeCell ref="AA278:AB278"/>
    <mergeCell ref="AC278:AD278"/>
    <mergeCell ref="AE278:AF278"/>
    <mergeCell ref="AY277:AZ277"/>
    <mergeCell ref="BA277:BB277"/>
    <mergeCell ref="BC277:BD277"/>
    <mergeCell ref="BE277:BF277"/>
    <mergeCell ref="AQ277:AR277"/>
    <mergeCell ref="AS277:AT277"/>
    <mergeCell ref="AU277:AV277"/>
    <mergeCell ref="AW277:AX277"/>
    <mergeCell ref="AI277:AJ277"/>
    <mergeCell ref="AK277:AL277"/>
    <mergeCell ref="AM277:AN277"/>
    <mergeCell ref="AO277:AP277"/>
    <mergeCell ref="AA277:AB277"/>
    <mergeCell ref="AC277:AD277"/>
    <mergeCell ref="AE277:AF277"/>
    <mergeCell ref="AG277:AH277"/>
    <mergeCell ref="H277:T277"/>
    <mergeCell ref="U277:V277"/>
    <mergeCell ref="W277:X277"/>
    <mergeCell ref="Y277:Z277"/>
    <mergeCell ref="BE276:BF276"/>
    <mergeCell ref="BG276:BH276"/>
    <mergeCell ref="AO276:AP276"/>
    <mergeCell ref="AQ276:AR276"/>
    <mergeCell ref="AS276:AT276"/>
    <mergeCell ref="AU276:AV276"/>
    <mergeCell ref="BI276:BJ276"/>
    <mergeCell ref="BK276:BL276"/>
    <mergeCell ref="AW276:AX276"/>
    <mergeCell ref="AY276:AZ276"/>
    <mergeCell ref="BA276:BB276"/>
    <mergeCell ref="BC276:BD276"/>
    <mergeCell ref="AG276:AH276"/>
    <mergeCell ref="AI276:AJ276"/>
    <mergeCell ref="AK276:AL276"/>
    <mergeCell ref="AM276:AN276"/>
    <mergeCell ref="BG275:BH275"/>
    <mergeCell ref="BI275:BJ275"/>
    <mergeCell ref="BC275:BD275"/>
    <mergeCell ref="BE275:BF275"/>
    <mergeCell ref="AQ275:AR275"/>
    <mergeCell ref="AS275:AT275"/>
    <mergeCell ref="BK275:BL275"/>
    <mergeCell ref="H276:T276"/>
    <mergeCell ref="U276:V276"/>
    <mergeCell ref="W276:X276"/>
    <mergeCell ref="Y276:Z276"/>
    <mergeCell ref="AA276:AB276"/>
    <mergeCell ref="AC276:AD276"/>
    <mergeCell ref="AE276:AF276"/>
    <mergeCell ref="AY275:AZ275"/>
    <mergeCell ref="BA275:BB275"/>
    <mergeCell ref="AU275:AV275"/>
    <mergeCell ref="AW275:AX275"/>
    <mergeCell ref="AI275:AJ275"/>
    <mergeCell ref="AK275:AL275"/>
    <mergeCell ref="AM275:AN275"/>
    <mergeCell ref="AO275:AP275"/>
    <mergeCell ref="AA275:AB275"/>
    <mergeCell ref="AC275:AD275"/>
    <mergeCell ref="AE275:AF275"/>
    <mergeCell ref="AG275:AH275"/>
    <mergeCell ref="H275:T275"/>
    <mergeCell ref="U275:V275"/>
    <mergeCell ref="W275:X275"/>
    <mergeCell ref="Y275:Z275"/>
    <mergeCell ref="BE274:BF274"/>
    <mergeCell ref="BG274:BH274"/>
    <mergeCell ref="BI274:BJ274"/>
    <mergeCell ref="BK274:BL274"/>
    <mergeCell ref="AW274:AX274"/>
    <mergeCell ref="AY274:AZ274"/>
    <mergeCell ref="BA274:BB274"/>
    <mergeCell ref="BC274:BD274"/>
    <mergeCell ref="AO274:AP274"/>
    <mergeCell ref="AQ274:AR274"/>
    <mergeCell ref="AS274:AT274"/>
    <mergeCell ref="AU274:AV274"/>
    <mergeCell ref="AG274:AH274"/>
    <mergeCell ref="AI274:AJ274"/>
    <mergeCell ref="AK274:AL274"/>
    <mergeCell ref="AM274:AN274"/>
    <mergeCell ref="BG273:BH273"/>
    <mergeCell ref="BI273:BJ273"/>
    <mergeCell ref="BK273:BL273"/>
    <mergeCell ref="H274:T274"/>
    <mergeCell ref="U274:V274"/>
    <mergeCell ref="W274:X274"/>
    <mergeCell ref="Y274:Z274"/>
    <mergeCell ref="AA274:AB274"/>
    <mergeCell ref="AC274:AD274"/>
    <mergeCell ref="AE274:AF274"/>
    <mergeCell ref="AY273:AZ273"/>
    <mergeCell ref="BA273:BB273"/>
    <mergeCell ref="AM273:AN273"/>
    <mergeCell ref="AO273:AP273"/>
    <mergeCell ref="BC273:BD273"/>
    <mergeCell ref="BE273:BF273"/>
    <mergeCell ref="AQ273:AR273"/>
    <mergeCell ref="AS273:AT273"/>
    <mergeCell ref="AU273:AV273"/>
    <mergeCell ref="AW273:AX273"/>
    <mergeCell ref="BM270:BM272"/>
    <mergeCell ref="AG271:AH272"/>
    <mergeCell ref="AI271:AJ272"/>
    <mergeCell ref="AK271:AL272"/>
    <mergeCell ref="AS271:AT272"/>
    <mergeCell ref="AU271:AV272"/>
    <mergeCell ref="BI269:BJ272"/>
    <mergeCell ref="AM269:AN272"/>
    <mergeCell ref="BC271:BD272"/>
    <mergeCell ref="BE271:BF272"/>
    <mergeCell ref="H273:T273"/>
    <mergeCell ref="U273:V273"/>
    <mergeCell ref="W273:X273"/>
    <mergeCell ref="Y273:Z273"/>
    <mergeCell ref="AI273:AJ273"/>
    <mergeCell ref="AK273:AL273"/>
    <mergeCell ref="AA273:AB273"/>
    <mergeCell ref="AC273:AD273"/>
    <mergeCell ref="AE273:AF273"/>
    <mergeCell ref="AG273:AH273"/>
    <mergeCell ref="BK269:BL272"/>
    <mergeCell ref="AE270:AF272"/>
    <mergeCell ref="AG270:AL270"/>
    <mergeCell ref="AY270:AZ272"/>
    <mergeCell ref="BA270:BF270"/>
    <mergeCell ref="AW269:AX272"/>
    <mergeCell ref="AY269:BF269"/>
    <mergeCell ref="BG269:BH272"/>
    <mergeCell ref="AC269:AD272"/>
    <mergeCell ref="AE269:AL269"/>
    <mergeCell ref="AO269:AP272"/>
    <mergeCell ref="AQ269:AR272"/>
    <mergeCell ref="AS269:AV270"/>
    <mergeCell ref="BA271:BB272"/>
    <mergeCell ref="AN262:AP262"/>
    <mergeCell ref="AR262:AU262"/>
    <mergeCell ref="H268:T272"/>
    <mergeCell ref="U268:AB268"/>
    <mergeCell ref="AC268:AN268"/>
    <mergeCell ref="AO268:BM268"/>
    <mergeCell ref="U269:V272"/>
    <mergeCell ref="W269:X272"/>
    <mergeCell ref="Y269:Z272"/>
    <mergeCell ref="AA269:AB272"/>
    <mergeCell ref="M262:Q262"/>
    <mergeCell ref="R262:U262"/>
    <mergeCell ref="W262:Y262"/>
    <mergeCell ref="AA262:AD262"/>
    <mergeCell ref="AE262:AH262"/>
    <mergeCell ref="AJ262:AL262"/>
    <mergeCell ref="G258:S258"/>
    <mergeCell ref="V258:BL258"/>
    <mergeCell ref="V259:BL259"/>
    <mergeCell ref="V260:BL260"/>
    <mergeCell ref="AW262:AY262"/>
    <mergeCell ref="BA262:BC262"/>
    <mergeCell ref="BE262:BH262"/>
    <mergeCell ref="BJ262:BL262"/>
    <mergeCell ref="V261:AU261"/>
    <mergeCell ref="L262:L264"/>
    <mergeCell ref="G256:S256"/>
    <mergeCell ref="V256:BI256"/>
    <mergeCell ref="G257:S257"/>
    <mergeCell ref="V257:BL257"/>
    <mergeCell ref="AY253:BF253"/>
    <mergeCell ref="BG253:BK253"/>
    <mergeCell ref="C255:S255"/>
    <mergeCell ref="AF255:BJ255"/>
    <mergeCell ref="K253:AE253"/>
    <mergeCell ref="AF253:AI253"/>
    <mergeCell ref="AJ253:AM253"/>
    <mergeCell ref="AN253:AU253"/>
    <mergeCell ref="BJ250:BK250"/>
    <mergeCell ref="K252:AE252"/>
    <mergeCell ref="AF252:AI252"/>
    <mergeCell ref="AJ252:AM252"/>
    <mergeCell ref="AN252:AU252"/>
    <mergeCell ref="AY252:BF252"/>
    <mergeCell ref="BG252:BK252"/>
    <mergeCell ref="BB250:BC250"/>
    <mergeCell ref="BD250:BE250"/>
    <mergeCell ref="BF250:BG250"/>
    <mergeCell ref="BH250:BI250"/>
    <mergeCell ref="AT250:AU250"/>
    <mergeCell ref="AV250:AW250"/>
    <mergeCell ref="AX250:AY250"/>
    <mergeCell ref="AZ250:BA250"/>
    <mergeCell ref="AL250:AM250"/>
    <mergeCell ref="AN250:AO250"/>
    <mergeCell ref="AP250:AQ250"/>
    <mergeCell ref="AR250:AS250"/>
    <mergeCell ref="AD250:AE250"/>
    <mergeCell ref="AF250:AG250"/>
    <mergeCell ref="AH250:AI250"/>
    <mergeCell ref="AJ250:AK250"/>
    <mergeCell ref="V250:W250"/>
    <mergeCell ref="X250:Y250"/>
    <mergeCell ref="Z250:AA250"/>
    <mergeCell ref="AB250:AC250"/>
    <mergeCell ref="C250:N250"/>
    <mergeCell ref="P250:Q250"/>
    <mergeCell ref="R250:S250"/>
    <mergeCell ref="T250:U250"/>
    <mergeCell ref="BD249:BE249"/>
    <mergeCell ref="BF249:BG249"/>
    <mergeCell ref="BH249:BI249"/>
    <mergeCell ref="BJ249:BK249"/>
    <mergeCell ref="AV249:AW249"/>
    <mergeCell ref="AX249:AY249"/>
    <mergeCell ref="AZ249:BA249"/>
    <mergeCell ref="BB249:BC249"/>
    <mergeCell ref="AN249:AO249"/>
    <mergeCell ref="AP249:AQ249"/>
    <mergeCell ref="AR249:AS249"/>
    <mergeCell ref="AT249:AU249"/>
    <mergeCell ref="AF249:AG249"/>
    <mergeCell ref="AH249:AI249"/>
    <mergeCell ref="AJ249:AK249"/>
    <mergeCell ref="AL249:AM249"/>
    <mergeCell ref="BJ248:BK248"/>
    <mergeCell ref="C249:N249"/>
    <mergeCell ref="P249:Q249"/>
    <mergeCell ref="R249:S249"/>
    <mergeCell ref="T249:U249"/>
    <mergeCell ref="V249:W249"/>
    <mergeCell ref="X249:Y249"/>
    <mergeCell ref="Z249:AA249"/>
    <mergeCell ref="AB249:AC249"/>
    <mergeCell ref="AD249:AE249"/>
    <mergeCell ref="BB248:BC248"/>
    <mergeCell ref="BD248:BE248"/>
    <mergeCell ref="BF248:BG248"/>
    <mergeCell ref="BH248:BI248"/>
    <mergeCell ref="AT248:AU248"/>
    <mergeCell ref="AV248:AW248"/>
    <mergeCell ref="AX248:AY248"/>
    <mergeCell ref="AZ248:BA248"/>
    <mergeCell ref="AL248:AM248"/>
    <mergeCell ref="AN248:AO248"/>
    <mergeCell ref="AP248:AQ248"/>
    <mergeCell ref="AR248:AS248"/>
    <mergeCell ref="AD248:AE248"/>
    <mergeCell ref="AF248:AG248"/>
    <mergeCell ref="AH248:AI248"/>
    <mergeCell ref="AJ248:AK248"/>
    <mergeCell ref="V248:W248"/>
    <mergeCell ref="X248:Y248"/>
    <mergeCell ref="Z248:AA248"/>
    <mergeCell ref="AB248:AC248"/>
    <mergeCell ref="C248:N248"/>
    <mergeCell ref="P248:Q248"/>
    <mergeCell ref="R248:S248"/>
    <mergeCell ref="T248:U248"/>
    <mergeCell ref="BD247:BE247"/>
    <mergeCell ref="BF247:BG247"/>
    <mergeCell ref="BH247:BI247"/>
    <mergeCell ref="BJ247:BK247"/>
    <mergeCell ref="AV247:AW247"/>
    <mergeCell ref="AX247:AY247"/>
    <mergeCell ref="AZ247:BA247"/>
    <mergeCell ref="BB247:BC247"/>
    <mergeCell ref="AN247:AO247"/>
    <mergeCell ref="AP247:AQ247"/>
    <mergeCell ref="AR247:AS247"/>
    <mergeCell ref="AT247:AU247"/>
    <mergeCell ref="AF247:AG247"/>
    <mergeCell ref="AH247:AI247"/>
    <mergeCell ref="AJ247:AK247"/>
    <mergeCell ref="AL247:AM247"/>
    <mergeCell ref="BJ246:BK246"/>
    <mergeCell ref="C247:N247"/>
    <mergeCell ref="P247:Q247"/>
    <mergeCell ref="R247:S247"/>
    <mergeCell ref="T247:U247"/>
    <mergeCell ref="V247:W247"/>
    <mergeCell ref="X247:Y247"/>
    <mergeCell ref="Z247:AA247"/>
    <mergeCell ref="AB247:AC247"/>
    <mergeCell ref="AD247:AE247"/>
    <mergeCell ref="BB246:BC246"/>
    <mergeCell ref="BD246:BE246"/>
    <mergeCell ref="BF246:BG246"/>
    <mergeCell ref="BH246:BI246"/>
    <mergeCell ref="AT246:AU246"/>
    <mergeCell ref="AV246:AW246"/>
    <mergeCell ref="AX246:AY246"/>
    <mergeCell ref="AZ246:BA246"/>
    <mergeCell ref="AL246:AM246"/>
    <mergeCell ref="AN246:AO246"/>
    <mergeCell ref="AP246:AQ246"/>
    <mergeCell ref="AR246:AS246"/>
    <mergeCell ref="AD246:AE246"/>
    <mergeCell ref="AF246:AG246"/>
    <mergeCell ref="AH246:AI246"/>
    <mergeCell ref="AJ246:AK246"/>
    <mergeCell ref="V246:W246"/>
    <mergeCell ref="X246:Y246"/>
    <mergeCell ref="Z246:AA246"/>
    <mergeCell ref="AB246:AC246"/>
    <mergeCell ref="C246:N246"/>
    <mergeCell ref="P246:Q246"/>
    <mergeCell ref="R246:S246"/>
    <mergeCell ref="T246:U246"/>
    <mergeCell ref="BD245:BE245"/>
    <mergeCell ref="BF245:BG245"/>
    <mergeCell ref="BH245:BI245"/>
    <mergeCell ref="BJ245:BK245"/>
    <mergeCell ref="AV245:AW245"/>
    <mergeCell ref="AX245:AY245"/>
    <mergeCell ref="AZ245:BA245"/>
    <mergeCell ref="BB245:BC245"/>
    <mergeCell ref="AN245:AO245"/>
    <mergeCell ref="AP245:AQ245"/>
    <mergeCell ref="AR245:AS245"/>
    <mergeCell ref="AT245:AU245"/>
    <mergeCell ref="AF245:AG245"/>
    <mergeCell ref="AH245:AI245"/>
    <mergeCell ref="AJ245:AK245"/>
    <mergeCell ref="AL245:AM245"/>
    <mergeCell ref="BJ244:BK244"/>
    <mergeCell ref="C245:N245"/>
    <mergeCell ref="P245:Q245"/>
    <mergeCell ref="R245:S245"/>
    <mergeCell ref="T245:U245"/>
    <mergeCell ref="V245:W245"/>
    <mergeCell ref="X245:Y245"/>
    <mergeCell ref="Z245:AA245"/>
    <mergeCell ref="AB245:AC245"/>
    <mergeCell ref="AD245:AE245"/>
    <mergeCell ref="BB244:BC244"/>
    <mergeCell ref="BD244:BE244"/>
    <mergeCell ref="BF244:BG244"/>
    <mergeCell ref="BH244:BI244"/>
    <mergeCell ref="AT244:AU244"/>
    <mergeCell ref="AV244:AW244"/>
    <mergeCell ref="AX244:AY244"/>
    <mergeCell ref="AZ244:BA244"/>
    <mergeCell ref="AL244:AM244"/>
    <mergeCell ref="AN244:AO244"/>
    <mergeCell ref="AP244:AQ244"/>
    <mergeCell ref="AR244:AS244"/>
    <mergeCell ref="AD244:AE244"/>
    <mergeCell ref="AF244:AG244"/>
    <mergeCell ref="AH244:AI244"/>
    <mergeCell ref="AJ244:AK244"/>
    <mergeCell ref="V244:W244"/>
    <mergeCell ref="X244:Y244"/>
    <mergeCell ref="Z244:AA244"/>
    <mergeCell ref="AB244:AC244"/>
    <mergeCell ref="C244:N244"/>
    <mergeCell ref="P244:Q244"/>
    <mergeCell ref="R244:S244"/>
    <mergeCell ref="T244:U244"/>
    <mergeCell ref="BD243:BE243"/>
    <mergeCell ref="BF243:BG243"/>
    <mergeCell ref="BH243:BI243"/>
    <mergeCell ref="BJ243:BK243"/>
    <mergeCell ref="AV243:AW243"/>
    <mergeCell ref="AX243:AY243"/>
    <mergeCell ref="AZ243:BA243"/>
    <mergeCell ref="BB243:BC243"/>
    <mergeCell ref="AN243:AO243"/>
    <mergeCell ref="AP243:AQ243"/>
    <mergeCell ref="AR243:AS243"/>
    <mergeCell ref="AT243:AU243"/>
    <mergeCell ref="AF243:AG243"/>
    <mergeCell ref="AH243:AI243"/>
    <mergeCell ref="AJ243:AK243"/>
    <mergeCell ref="AL243:AM243"/>
    <mergeCell ref="BJ242:BK242"/>
    <mergeCell ref="C243:N243"/>
    <mergeCell ref="P243:Q243"/>
    <mergeCell ref="R243:S243"/>
    <mergeCell ref="T243:U243"/>
    <mergeCell ref="V243:W243"/>
    <mergeCell ref="X243:Y243"/>
    <mergeCell ref="Z243:AA243"/>
    <mergeCell ref="AB243:AC243"/>
    <mergeCell ref="AD243:AE243"/>
    <mergeCell ref="BB242:BC242"/>
    <mergeCell ref="BD242:BE242"/>
    <mergeCell ref="BF242:BG242"/>
    <mergeCell ref="BH242:BI242"/>
    <mergeCell ref="AT242:AU242"/>
    <mergeCell ref="AV242:AW242"/>
    <mergeCell ref="AX242:AY242"/>
    <mergeCell ref="AZ242:BA242"/>
    <mergeCell ref="AL242:AM242"/>
    <mergeCell ref="AN242:AO242"/>
    <mergeCell ref="AP242:AQ242"/>
    <mergeCell ref="AR242:AS242"/>
    <mergeCell ref="AD242:AE242"/>
    <mergeCell ref="AF242:AG242"/>
    <mergeCell ref="AH242:AI242"/>
    <mergeCell ref="AJ242:AK242"/>
    <mergeCell ref="V242:W242"/>
    <mergeCell ref="X242:Y242"/>
    <mergeCell ref="Z242:AA242"/>
    <mergeCell ref="AB242:AC242"/>
    <mergeCell ref="C242:N242"/>
    <mergeCell ref="P242:Q242"/>
    <mergeCell ref="R242:S242"/>
    <mergeCell ref="T242:U242"/>
    <mergeCell ref="BD241:BE241"/>
    <mergeCell ref="BF241:BG241"/>
    <mergeCell ref="BH241:BI241"/>
    <mergeCell ref="BJ241:BK241"/>
    <mergeCell ref="AV241:AW241"/>
    <mergeCell ref="AX241:AY241"/>
    <mergeCell ref="AZ241:BA241"/>
    <mergeCell ref="BB241:BC241"/>
    <mergeCell ref="AN241:AO241"/>
    <mergeCell ref="AP241:AQ241"/>
    <mergeCell ref="AR241:AS241"/>
    <mergeCell ref="AT241:AU241"/>
    <mergeCell ref="AF241:AG241"/>
    <mergeCell ref="AH241:AI241"/>
    <mergeCell ref="AJ241:AK241"/>
    <mergeCell ref="AL241:AM241"/>
    <mergeCell ref="BJ240:BK240"/>
    <mergeCell ref="C241:N241"/>
    <mergeCell ref="P241:Q241"/>
    <mergeCell ref="R241:S241"/>
    <mergeCell ref="T241:U241"/>
    <mergeCell ref="V241:W241"/>
    <mergeCell ref="X241:Y241"/>
    <mergeCell ref="Z241:AA241"/>
    <mergeCell ref="AB241:AC241"/>
    <mergeCell ref="AD241:AE241"/>
    <mergeCell ref="BB240:BC240"/>
    <mergeCell ref="BD240:BE240"/>
    <mergeCell ref="BF240:BG240"/>
    <mergeCell ref="BH240:BI240"/>
    <mergeCell ref="AT240:AU240"/>
    <mergeCell ref="AV240:AW240"/>
    <mergeCell ref="AX240:AY240"/>
    <mergeCell ref="AZ240:BA240"/>
    <mergeCell ref="AL240:AM240"/>
    <mergeCell ref="AN240:AO240"/>
    <mergeCell ref="AP240:AQ240"/>
    <mergeCell ref="AR240:AS240"/>
    <mergeCell ref="AD240:AE240"/>
    <mergeCell ref="AF240:AG240"/>
    <mergeCell ref="AH240:AI240"/>
    <mergeCell ref="AJ240:AK240"/>
    <mergeCell ref="V240:W240"/>
    <mergeCell ref="X240:Y240"/>
    <mergeCell ref="Z240:AA240"/>
    <mergeCell ref="AB240:AC240"/>
    <mergeCell ref="C240:N240"/>
    <mergeCell ref="P240:Q240"/>
    <mergeCell ref="R240:S240"/>
    <mergeCell ref="T240:U240"/>
    <mergeCell ref="BD239:BE239"/>
    <mergeCell ref="BF239:BG239"/>
    <mergeCell ref="BH239:BI239"/>
    <mergeCell ref="BJ239:BK239"/>
    <mergeCell ref="AV239:AW239"/>
    <mergeCell ref="AX239:AY239"/>
    <mergeCell ref="AZ239:BA239"/>
    <mergeCell ref="BB239:BC239"/>
    <mergeCell ref="AN239:AO239"/>
    <mergeCell ref="AP239:AQ239"/>
    <mergeCell ref="AR239:AS239"/>
    <mergeCell ref="AT239:AU239"/>
    <mergeCell ref="AF239:AG239"/>
    <mergeCell ref="AH239:AI239"/>
    <mergeCell ref="AJ239:AK239"/>
    <mergeCell ref="AL239:AM239"/>
    <mergeCell ref="BJ238:BK238"/>
    <mergeCell ref="C239:N239"/>
    <mergeCell ref="P239:Q239"/>
    <mergeCell ref="R239:S239"/>
    <mergeCell ref="T239:U239"/>
    <mergeCell ref="V239:W239"/>
    <mergeCell ref="X239:Y239"/>
    <mergeCell ref="Z239:AA239"/>
    <mergeCell ref="AB239:AC239"/>
    <mergeCell ref="AD239:AE239"/>
    <mergeCell ref="BB238:BC238"/>
    <mergeCell ref="BD238:BE238"/>
    <mergeCell ref="BF238:BG238"/>
    <mergeCell ref="BH238:BI238"/>
    <mergeCell ref="AT238:AU238"/>
    <mergeCell ref="AV238:AW238"/>
    <mergeCell ref="AX238:AY238"/>
    <mergeCell ref="AZ238:BA238"/>
    <mergeCell ref="AL238:AM238"/>
    <mergeCell ref="AN238:AO238"/>
    <mergeCell ref="AP238:AQ238"/>
    <mergeCell ref="AR238:AS238"/>
    <mergeCell ref="AD238:AE238"/>
    <mergeCell ref="AF238:AG238"/>
    <mergeCell ref="AH238:AI238"/>
    <mergeCell ref="AJ238:AK238"/>
    <mergeCell ref="V238:W238"/>
    <mergeCell ref="X238:Y238"/>
    <mergeCell ref="Z238:AA238"/>
    <mergeCell ref="AB238:AC238"/>
    <mergeCell ref="C238:N238"/>
    <mergeCell ref="P238:Q238"/>
    <mergeCell ref="R238:S238"/>
    <mergeCell ref="T238:U238"/>
    <mergeCell ref="BD237:BE237"/>
    <mergeCell ref="BF237:BG237"/>
    <mergeCell ref="BH237:BI237"/>
    <mergeCell ref="BJ237:BK237"/>
    <mergeCell ref="AV237:AW237"/>
    <mergeCell ref="AX237:AY237"/>
    <mergeCell ref="AZ237:BA237"/>
    <mergeCell ref="BB237:BC237"/>
    <mergeCell ref="AN237:AO237"/>
    <mergeCell ref="AP237:AQ237"/>
    <mergeCell ref="AR237:AS237"/>
    <mergeCell ref="AT237:AU237"/>
    <mergeCell ref="AF237:AG237"/>
    <mergeCell ref="AH237:AI237"/>
    <mergeCell ref="AJ237:AK237"/>
    <mergeCell ref="AL237:AM237"/>
    <mergeCell ref="BJ236:BK236"/>
    <mergeCell ref="C237:N237"/>
    <mergeCell ref="P237:Q237"/>
    <mergeCell ref="R237:S237"/>
    <mergeCell ref="T237:U237"/>
    <mergeCell ref="V237:W237"/>
    <mergeCell ref="X237:Y237"/>
    <mergeCell ref="Z237:AA237"/>
    <mergeCell ref="AB237:AC237"/>
    <mergeCell ref="AD237:AE237"/>
    <mergeCell ref="BB236:BC236"/>
    <mergeCell ref="BD236:BE236"/>
    <mergeCell ref="BF236:BG236"/>
    <mergeCell ref="BH236:BI236"/>
    <mergeCell ref="AT236:AU236"/>
    <mergeCell ref="AV236:AW236"/>
    <mergeCell ref="AX236:AY236"/>
    <mergeCell ref="AZ236:BA236"/>
    <mergeCell ref="AL236:AM236"/>
    <mergeCell ref="AN236:AO236"/>
    <mergeCell ref="AP236:AQ236"/>
    <mergeCell ref="AR236:AS236"/>
    <mergeCell ref="AD236:AE236"/>
    <mergeCell ref="AF236:AG236"/>
    <mergeCell ref="AH236:AI236"/>
    <mergeCell ref="AJ236:AK236"/>
    <mergeCell ref="V236:W236"/>
    <mergeCell ref="X236:Y236"/>
    <mergeCell ref="Z236:AA236"/>
    <mergeCell ref="AB236:AC236"/>
    <mergeCell ref="C236:N236"/>
    <mergeCell ref="P236:Q236"/>
    <mergeCell ref="R236:S236"/>
    <mergeCell ref="T236:U236"/>
    <mergeCell ref="BD235:BE235"/>
    <mergeCell ref="BF235:BG235"/>
    <mergeCell ref="BH235:BI235"/>
    <mergeCell ref="BJ235:BK235"/>
    <mergeCell ref="AV235:AW235"/>
    <mergeCell ref="AX235:AY235"/>
    <mergeCell ref="AZ235:BA235"/>
    <mergeCell ref="BB235:BC235"/>
    <mergeCell ref="AN235:AO235"/>
    <mergeCell ref="AP235:AQ235"/>
    <mergeCell ref="AR235:AS235"/>
    <mergeCell ref="AT235:AU235"/>
    <mergeCell ref="AF235:AG235"/>
    <mergeCell ref="AH235:AI235"/>
    <mergeCell ref="AJ235:AK235"/>
    <mergeCell ref="AL235:AM235"/>
    <mergeCell ref="BJ234:BK234"/>
    <mergeCell ref="C235:N235"/>
    <mergeCell ref="P235:Q235"/>
    <mergeCell ref="R235:S235"/>
    <mergeCell ref="T235:U235"/>
    <mergeCell ref="V235:W235"/>
    <mergeCell ref="X235:Y235"/>
    <mergeCell ref="Z235:AA235"/>
    <mergeCell ref="AB235:AC235"/>
    <mergeCell ref="AD235:AE235"/>
    <mergeCell ref="BB234:BC234"/>
    <mergeCell ref="BD234:BE234"/>
    <mergeCell ref="BF234:BG234"/>
    <mergeCell ref="BH234:BI234"/>
    <mergeCell ref="AT234:AU234"/>
    <mergeCell ref="AV234:AW234"/>
    <mergeCell ref="AX234:AY234"/>
    <mergeCell ref="AZ234:BA234"/>
    <mergeCell ref="AL234:AM234"/>
    <mergeCell ref="AN234:AO234"/>
    <mergeCell ref="AP234:AQ234"/>
    <mergeCell ref="AR234:AS234"/>
    <mergeCell ref="AD234:AE234"/>
    <mergeCell ref="AF234:AG234"/>
    <mergeCell ref="AH234:AI234"/>
    <mergeCell ref="AJ234:AK234"/>
    <mergeCell ref="BH230:BI233"/>
    <mergeCell ref="BJ230:BK233"/>
    <mergeCell ref="C234:N234"/>
    <mergeCell ref="P234:Q234"/>
    <mergeCell ref="R234:S234"/>
    <mergeCell ref="T234:U234"/>
    <mergeCell ref="V234:W234"/>
    <mergeCell ref="X234:Y234"/>
    <mergeCell ref="Z234:AA234"/>
    <mergeCell ref="AB234:AC234"/>
    <mergeCell ref="BF228:BG233"/>
    <mergeCell ref="BH228:BK229"/>
    <mergeCell ref="Z229:AA233"/>
    <mergeCell ref="AB229:AG229"/>
    <mergeCell ref="AT229:AU233"/>
    <mergeCell ref="AV229:BA229"/>
    <mergeCell ref="AB230:AC233"/>
    <mergeCell ref="AD230:AE233"/>
    <mergeCell ref="AF230:AG233"/>
    <mergeCell ref="AN230:AO233"/>
    <mergeCell ref="AR228:AS233"/>
    <mergeCell ref="AT228:BA228"/>
    <mergeCell ref="BB228:BC233"/>
    <mergeCell ref="BD228:BE233"/>
    <mergeCell ref="AV230:AW233"/>
    <mergeCell ref="AX230:AY233"/>
    <mergeCell ref="AZ230:BA233"/>
    <mergeCell ref="AJ228:AK233"/>
    <mergeCell ref="AL228:AM233"/>
    <mergeCell ref="AN228:AQ229"/>
    <mergeCell ref="AP230:AQ233"/>
    <mergeCell ref="T228:U233"/>
    <mergeCell ref="V228:W233"/>
    <mergeCell ref="X228:Y233"/>
    <mergeCell ref="Z228:AG228"/>
    <mergeCell ref="BI221:BL221"/>
    <mergeCell ref="U225:BK225"/>
    <mergeCell ref="B227:B233"/>
    <mergeCell ref="C227:N233"/>
    <mergeCell ref="P227:W227"/>
    <mergeCell ref="X227:AI227"/>
    <mergeCell ref="AJ227:BK227"/>
    <mergeCell ref="P228:Q233"/>
    <mergeCell ref="R228:S233"/>
    <mergeCell ref="AH228:AI233"/>
    <mergeCell ref="AM221:AO221"/>
    <mergeCell ref="AQ221:AT221"/>
    <mergeCell ref="AV221:AX221"/>
    <mergeCell ref="AZ221:BB221"/>
    <mergeCell ref="Q218:BG218"/>
    <mergeCell ref="Q219:BG219"/>
    <mergeCell ref="Q220:AP220"/>
    <mergeCell ref="AI221:AK221"/>
    <mergeCell ref="BD221:BG221"/>
    <mergeCell ref="K221:K223"/>
    <mergeCell ref="L221:P221"/>
    <mergeCell ref="Q221:T221"/>
    <mergeCell ref="V221:X221"/>
    <mergeCell ref="Z221:AC221"/>
    <mergeCell ref="AD221:AG221"/>
    <mergeCell ref="B216:M216"/>
    <mergeCell ref="Q216:BG216"/>
    <mergeCell ref="B217:M217"/>
    <mergeCell ref="Q217:BG217"/>
    <mergeCell ref="C214:S214"/>
    <mergeCell ref="AF214:AO214"/>
    <mergeCell ref="AV214:BF214"/>
    <mergeCell ref="B215:P215"/>
    <mergeCell ref="Q215:BI215"/>
    <mergeCell ref="K211:AE211"/>
    <mergeCell ref="AF211:AI211"/>
    <mergeCell ref="K212:AE212"/>
    <mergeCell ref="AF212:AI212"/>
    <mergeCell ref="AJ212:AM212"/>
    <mergeCell ref="AN212:AU212"/>
    <mergeCell ref="AJ211:AM211"/>
    <mergeCell ref="AN211:AU211"/>
    <mergeCell ref="AN209:AO209"/>
    <mergeCell ref="AP209:AQ209"/>
    <mergeCell ref="AR209:AS209"/>
    <mergeCell ref="AT209:AU209"/>
    <mergeCell ref="AY212:BF212"/>
    <mergeCell ref="BG212:BK212"/>
    <mergeCell ref="AY211:BF211"/>
    <mergeCell ref="BG211:BK211"/>
    <mergeCell ref="BH209:BI209"/>
    <mergeCell ref="BJ209:BK209"/>
    <mergeCell ref="AV209:AW209"/>
    <mergeCell ref="AX209:AY209"/>
    <mergeCell ref="AZ209:BA209"/>
    <mergeCell ref="BB209:BC209"/>
    <mergeCell ref="BD209:BE209"/>
    <mergeCell ref="BF209:BG209"/>
    <mergeCell ref="AF209:AG209"/>
    <mergeCell ref="AH209:AI209"/>
    <mergeCell ref="AJ209:AK209"/>
    <mergeCell ref="AL209:AM209"/>
    <mergeCell ref="BJ208:BK208"/>
    <mergeCell ref="C209:N209"/>
    <mergeCell ref="P209:Q209"/>
    <mergeCell ref="R209:S209"/>
    <mergeCell ref="T209:U209"/>
    <mergeCell ref="V209:W209"/>
    <mergeCell ref="X209:Y209"/>
    <mergeCell ref="Z209:AA209"/>
    <mergeCell ref="AB209:AC209"/>
    <mergeCell ref="AD209:AE209"/>
    <mergeCell ref="BB208:BC208"/>
    <mergeCell ref="BD208:BE208"/>
    <mergeCell ref="AL208:AM208"/>
    <mergeCell ref="AN208:AO208"/>
    <mergeCell ref="AP208:AQ208"/>
    <mergeCell ref="AR208:AS208"/>
    <mergeCell ref="BF208:BG208"/>
    <mergeCell ref="BH208:BI208"/>
    <mergeCell ref="AT208:AU208"/>
    <mergeCell ref="AV208:AW208"/>
    <mergeCell ref="AX208:AY208"/>
    <mergeCell ref="AZ208:BA208"/>
    <mergeCell ref="AD208:AE208"/>
    <mergeCell ref="AF208:AG208"/>
    <mergeCell ref="AH208:AI208"/>
    <mergeCell ref="AJ208:AK208"/>
    <mergeCell ref="V208:W208"/>
    <mergeCell ref="X208:Y208"/>
    <mergeCell ref="Z208:AA208"/>
    <mergeCell ref="AB208:AC208"/>
    <mergeCell ref="C208:N208"/>
    <mergeCell ref="P208:Q208"/>
    <mergeCell ref="R208:S208"/>
    <mergeCell ref="T208:U208"/>
    <mergeCell ref="BD207:BE207"/>
    <mergeCell ref="BF207:BG207"/>
    <mergeCell ref="AN207:AO207"/>
    <mergeCell ref="AP207:AQ207"/>
    <mergeCell ref="AR207:AS207"/>
    <mergeCell ref="AT207:AU207"/>
    <mergeCell ref="BH207:BI207"/>
    <mergeCell ref="BJ207:BK207"/>
    <mergeCell ref="AV207:AW207"/>
    <mergeCell ref="AX207:AY207"/>
    <mergeCell ref="AZ207:BA207"/>
    <mergeCell ref="BB207:BC207"/>
    <mergeCell ref="AF207:AG207"/>
    <mergeCell ref="AH207:AI207"/>
    <mergeCell ref="AJ207:AK207"/>
    <mergeCell ref="AL207:AM207"/>
    <mergeCell ref="BJ206:BK206"/>
    <mergeCell ref="C207:N207"/>
    <mergeCell ref="P207:Q207"/>
    <mergeCell ref="R207:S207"/>
    <mergeCell ref="T207:U207"/>
    <mergeCell ref="V207:W207"/>
    <mergeCell ref="X207:Y207"/>
    <mergeCell ref="Z207:AA207"/>
    <mergeCell ref="AB207:AC207"/>
    <mergeCell ref="AD207:AE207"/>
    <mergeCell ref="BB206:BC206"/>
    <mergeCell ref="BD206:BE206"/>
    <mergeCell ref="AL206:AM206"/>
    <mergeCell ref="AN206:AO206"/>
    <mergeCell ref="AP206:AQ206"/>
    <mergeCell ref="AR206:AS206"/>
    <mergeCell ref="BF206:BG206"/>
    <mergeCell ref="BH206:BI206"/>
    <mergeCell ref="AT206:AU206"/>
    <mergeCell ref="AV206:AW206"/>
    <mergeCell ref="AX206:AY206"/>
    <mergeCell ref="AZ206:BA206"/>
    <mergeCell ref="AD206:AE206"/>
    <mergeCell ref="AF206:AG206"/>
    <mergeCell ref="AH206:AI206"/>
    <mergeCell ref="AJ206:AK206"/>
    <mergeCell ref="V206:W206"/>
    <mergeCell ref="X206:Y206"/>
    <mergeCell ref="Z206:AA206"/>
    <mergeCell ref="AB206:AC206"/>
    <mergeCell ref="C206:N206"/>
    <mergeCell ref="P206:Q206"/>
    <mergeCell ref="R206:S206"/>
    <mergeCell ref="T206:U206"/>
    <mergeCell ref="BD205:BE205"/>
    <mergeCell ref="BF205:BG205"/>
    <mergeCell ref="AN205:AO205"/>
    <mergeCell ref="AP205:AQ205"/>
    <mergeCell ref="AR205:AS205"/>
    <mergeCell ref="AT205:AU205"/>
    <mergeCell ref="BH205:BI205"/>
    <mergeCell ref="BJ205:BK205"/>
    <mergeCell ref="AV205:AW205"/>
    <mergeCell ref="AX205:AY205"/>
    <mergeCell ref="AZ205:BA205"/>
    <mergeCell ref="BB205:BC205"/>
    <mergeCell ref="AF205:AG205"/>
    <mergeCell ref="AH205:AI205"/>
    <mergeCell ref="AJ205:AK205"/>
    <mergeCell ref="AL205:AM205"/>
    <mergeCell ref="BJ204:BK204"/>
    <mergeCell ref="C205:N205"/>
    <mergeCell ref="P205:Q205"/>
    <mergeCell ref="R205:S205"/>
    <mergeCell ref="T205:U205"/>
    <mergeCell ref="V205:W205"/>
    <mergeCell ref="X205:Y205"/>
    <mergeCell ref="Z205:AA205"/>
    <mergeCell ref="AB205:AC205"/>
    <mergeCell ref="AD205:AE205"/>
    <mergeCell ref="BB204:BC204"/>
    <mergeCell ref="BD204:BE204"/>
    <mergeCell ref="AL204:AM204"/>
    <mergeCell ref="AN204:AO204"/>
    <mergeCell ref="AP204:AQ204"/>
    <mergeCell ref="AR204:AS204"/>
    <mergeCell ref="BF204:BG204"/>
    <mergeCell ref="BH204:BI204"/>
    <mergeCell ref="AT204:AU204"/>
    <mergeCell ref="AV204:AW204"/>
    <mergeCell ref="AX204:AY204"/>
    <mergeCell ref="AZ204:BA204"/>
    <mergeCell ref="AD204:AE204"/>
    <mergeCell ref="AF204:AG204"/>
    <mergeCell ref="AH204:AI204"/>
    <mergeCell ref="AJ204:AK204"/>
    <mergeCell ref="V204:W204"/>
    <mergeCell ref="X204:Y204"/>
    <mergeCell ref="Z204:AA204"/>
    <mergeCell ref="AB204:AC204"/>
    <mergeCell ref="C204:N204"/>
    <mergeCell ref="P204:Q204"/>
    <mergeCell ref="R204:S204"/>
    <mergeCell ref="T204:U204"/>
    <mergeCell ref="BD203:BE203"/>
    <mergeCell ref="BF203:BG203"/>
    <mergeCell ref="AN203:AO203"/>
    <mergeCell ref="AP203:AQ203"/>
    <mergeCell ref="AR203:AS203"/>
    <mergeCell ref="AT203:AU203"/>
    <mergeCell ref="BH203:BI203"/>
    <mergeCell ref="BJ203:BK203"/>
    <mergeCell ref="AV203:AW203"/>
    <mergeCell ref="AX203:AY203"/>
    <mergeCell ref="AZ203:BA203"/>
    <mergeCell ref="BB203:BC203"/>
    <mergeCell ref="AF203:AG203"/>
    <mergeCell ref="AH203:AI203"/>
    <mergeCell ref="AJ203:AK203"/>
    <mergeCell ref="AL203:AM203"/>
    <mergeCell ref="BJ202:BK202"/>
    <mergeCell ref="C203:N203"/>
    <mergeCell ref="P203:Q203"/>
    <mergeCell ref="R203:S203"/>
    <mergeCell ref="T203:U203"/>
    <mergeCell ref="V203:W203"/>
    <mergeCell ref="X203:Y203"/>
    <mergeCell ref="Z203:AA203"/>
    <mergeCell ref="AB203:AC203"/>
    <mergeCell ref="AD203:AE203"/>
    <mergeCell ref="BB202:BC202"/>
    <mergeCell ref="BD202:BE202"/>
    <mergeCell ref="AL202:AM202"/>
    <mergeCell ref="AN202:AO202"/>
    <mergeCell ref="AP202:AQ202"/>
    <mergeCell ref="AR202:AS202"/>
    <mergeCell ref="BF202:BG202"/>
    <mergeCell ref="BH202:BI202"/>
    <mergeCell ref="AT202:AU202"/>
    <mergeCell ref="AV202:AW202"/>
    <mergeCell ref="AX202:AY202"/>
    <mergeCell ref="AZ202:BA202"/>
    <mergeCell ref="AD202:AE202"/>
    <mergeCell ref="AF202:AG202"/>
    <mergeCell ref="AH202:AI202"/>
    <mergeCell ref="AJ202:AK202"/>
    <mergeCell ref="V202:W202"/>
    <mergeCell ref="X202:Y202"/>
    <mergeCell ref="Z202:AA202"/>
    <mergeCell ref="AB202:AC202"/>
    <mergeCell ref="C202:N202"/>
    <mergeCell ref="P202:Q202"/>
    <mergeCell ref="R202:S202"/>
    <mergeCell ref="T202:U202"/>
    <mergeCell ref="BD201:BE201"/>
    <mergeCell ref="BF201:BG201"/>
    <mergeCell ref="AN201:AO201"/>
    <mergeCell ref="AP201:AQ201"/>
    <mergeCell ref="AR201:AS201"/>
    <mergeCell ref="AT201:AU201"/>
    <mergeCell ref="BH201:BI201"/>
    <mergeCell ref="BJ201:BK201"/>
    <mergeCell ref="AV201:AW201"/>
    <mergeCell ref="AX201:AY201"/>
    <mergeCell ref="AZ201:BA201"/>
    <mergeCell ref="BB201:BC201"/>
    <mergeCell ref="AF201:AG201"/>
    <mergeCell ref="AH201:AI201"/>
    <mergeCell ref="AJ201:AK201"/>
    <mergeCell ref="AL201:AM201"/>
    <mergeCell ref="BJ200:BK200"/>
    <mergeCell ref="C201:N201"/>
    <mergeCell ref="P201:Q201"/>
    <mergeCell ref="R201:S201"/>
    <mergeCell ref="T201:U201"/>
    <mergeCell ref="V201:W201"/>
    <mergeCell ref="X201:Y201"/>
    <mergeCell ref="Z201:AA201"/>
    <mergeCell ref="AB201:AC201"/>
    <mergeCell ref="AD201:AE201"/>
    <mergeCell ref="BB200:BC200"/>
    <mergeCell ref="BD200:BE200"/>
    <mergeCell ref="AL200:AM200"/>
    <mergeCell ref="AN200:AO200"/>
    <mergeCell ref="AP200:AQ200"/>
    <mergeCell ref="AR200:AS200"/>
    <mergeCell ref="BF200:BG200"/>
    <mergeCell ref="BH200:BI200"/>
    <mergeCell ref="AT200:AU200"/>
    <mergeCell ref="AV200:AW200"/>
    <mergeCell ref="AX200:AY200"/>
    <mergeCell ref="AZ200:BA200"/>
    <mergeCell ref="AD200:AE200"/>
    <mergeCell ref="AF200:AG200"/>
    <mergeCell ref="AH200:AI200"/>
    <mergeCell ref="AJ200:AK200"/>
    <mergeCell ref="V200:W200"/>
    <mergeCell ref="X200:Y200"/>
    <mergeCell ref="Z200:AA200"/>
    <mergeCell ref="AB200:AC200"/>
    <mergeCell ref="C200:N200"/>
    <mergeCell ref="P200:Q200"/>
    <mergeCell ref="R200:S200"/>
    <mergeCell ref="T200:U200"/>
    <mergeCell ref="BD199:BE199"/>
    <mergeCell ref="BF199:BG199"/>
    <mergeCell ref="AN199:AO199"/>
    <mergeCell ref="AP199:AQ199"/>
    <mergeCell ref="AR199:AS199"/>
    <mergeCell ref="AT199:AU199"/>
    <mergeCell ref="BH199:BI199"/>
    <mergeCell ref="BJ199:BK199"/>
    <mergeCell ref="AV199:AW199"/>
    <mergeCell ref="AX199:AY199"/>
    <mergeCell ref="AZ199:BA199"/>
    <mergeCell ref="BB199:BC199"/>
    <mergeCell ref="AF199:AG199"/>
    <mergeCell ref="AH199:AI199"/>
    <mergeCell ref="AJ199:AK199"/>
    <mergeCell ref="AL199:AM199"/>
    <mergeCell ref="BJ198:BK198"/>
    <mergeCell ref="C199:N199"/>
    <mergeCell ref="P199:Q199"/>
    <mergeCell ref="R199:S199"/>
    <mergeCell ref="T199:U199"/>
    <mergeCell ref="V199:W199"/>
    <mergeCell ref="X199:Y199"/>
    <mergeCell ref="Z199:AA199"/>
    <mergeCell ref="AB199:AC199"/>
    <mergeCell ref="AD199:AE199"/>
    <mergeCell ref="BB198:BC198"/>
    <mergeCell ref="BD198:BE198"/>
    <mergeCell ref="AL198:AM198"/>
    <mergeCell ref="AN198:AO198"/>
    <mergeCell ref="AP198:AQ198"/>
    <mergeCell ref="AR198:AS198"/>
    <mergeCell ref="BF198:BG198"/>
    <mergeCell ref="BH198:BI198"/>
    <mergeCell ref="AT198:AU198"/>
    <mergeCell ref="AV198:AW198"/>
    <mergeCell ref="AX198:AY198"/>
    <mergeCell ref="AZ198:BA198"/>
    <mergeCell ref="AD198:AE198"/>
    <mergeCell ref="AF198:AG198"/>
    <mergeCell ref="AH198:AI198"/>
    <mergeCell ref="AJ198:AK198"/>
    <mergeCell ref="V198:W198"/>
    <mergeCell ref="X198:Y198"/>
    <mergeCell ref="Z198:AA198"/>
    <mergeCell ref="AB198:AC198"/>
    <mergeCell ref="C198:N198"/>
    <mergeCell ref="P198:Q198"/>
    <mergeCell ref="R198:S198"/>
    <mergeCell ref="T198:U198"/>
    <mergeCell ref="BD197:BE197"/>
    <mergeCell ref="BF197:BG197"/>
    <mergeCell ref="AN197:AO197"/>
    <mergeCell ref="AP197:AQ197"/>
    <mergeCell ref="AR197:AS197"/>
    <mergeCell ref="AT197:AU197"/>
    <mergeCell ref="BH197:BI197"/>
    <mergeCell ref="BJ197:BK197"/>
    <mergeCell ref="AV197:AW197"/>
    <mergeCell ref="AX197:AY197"/>
    <mergeCell ref="AZ197:BA197"/>
    <mergeCell ref="BB197:BC197"/>
    <mergeCell ref="AF197:AG197"/>
    <mergeCell ref="AH197:AI197"/>
    <mergeCell ref="AJ197:AK197"/>
    <mergeCell ref="AL197:AM197"/>
    <mergeCell ref="BJ196:BK196"/>
    <mergeCell ref="C197:N197"/>
    <mergeCell ref="P197:Q197"/>
    <mergeCell ref="R197:S197"/>
    <mergeCell ref="T197:U197"/>
    <mergeCell ref="V197:W197"/>
    <mergeCell ref="X197:Y197"/>
    <mergeCell ref="Z197:AA197"/>
    <mergeCell ref="AB197:AC197"/>
    <mergeCell ref="AD197:AE197"/>
    <mergeCell ref="BB196:BC196"/>
    <mergeCell ref="BD196:BE196"/>
    <mergeCell ref="AL196:AM196"/>
    <mergeCell ref="AN196:AO196"/>
    <mergeCell ref="AP196:AQ196"/>
    <mergeCell ref="AR196:AS196"/>
    <mergeCell ref="BF196:BG196"/>
    <mergeCell ref="BH196:BI196"/>
    <mergeCell ref="AT196:AU196"/>
    <mergeCell ref="AV196:AW196"/>
    <mergeCell ref="AX196:AY196"/>
    <mergeCell ref="AZ196:BA196"/>
    <mergeCell ref="AD196:AE196"/>
    <mergeCell ref="AF196:AG196"/>
    <mergeCell ref="AH196:AI196"/>
    <mergeCell ref="AJ196:AK196"/>
    <mergeCell ref="V196:W196"/>
    <mergeCell ref="X196:Y196"/>
    <mergeCell ref="Z196:AA196"/>
    <mergeCell ref="AB196:AC196"/>
    <mergeCell ref="C196:N196"/>
    <mergeCell ref="P196:Q196"/>
    <mergeCell ref="R196:S196"/>
    <mergeCell ref="T196:U196"/>
    <mergeCell ref="BD195:BE195"/>
    <mergeCell ref="BF195:BG195"/>
    <mergeCell ref="AN195:AO195"/>
    <mergeCell ref="AP195:AQ195"/>
    <mergeCell ref="AR195:AS195"/>
    <mergeCell ref="AT195:AU195"/>
    <mergeCell ref="BH195:BI195"/>
    <mergeCell ref="BJ195:BK195"/>
    <mergeCell ref="AV195:AW195"/>
    <mergeCell ref="AX195:AY195"/>
    <mergeCell ref="AZ195:BA195"/>
    <mergeCell ref="BB195:BC195"/>
    <mergeCell ref="AF195:AG195"/>
    <mergeCell ref="AH195:AI195"/>
    <mergeCell ref="AJ195:AK195"/>
    <mergeCell ref="AL195:AM195"/>
    <mergeCell ref="BJ194:BK194"/>
    <mergeCell ref="C195:N195"/>
    <mergeCell ref="P195:Q195"/>
    <mergeCell ref="R195:S195"/>
    <mergeCell ref="T195:U195"/>
    <mergeCell ref="V195:W195"/>
    <mergeCell ref="X195:Y195"/>
    <mergeCell ref="Z195:AA195"/>
    <mergeCell ref="AB195:AC195"/>
    <mergeCell ref="AD195:AE195"/>
    <mergeCell ref="BB194:BC194"/>
    <mergeCell ref="BD194:BE194"/>
    <mergeCell ref="AL194:AM194"/>
    <mergeCell ref="AN194:AO194"/>
    <mergeCell ref="AP194:AQ194"/>
    <mergeCell ref="AR194:AS194"/>
    <mergeCell ref="BF194:BG194"/>
    <mergeCell ref="BH194:BI194"/>
    <mergeCell ref="AT194:AU194"/>
    <mergeCell ref="AV194:AW194"/>
    <mergeCell ref="AX194:AY194"/>
    <mergeCell ref="AZ194:BA194"/>
    <mergeCell ref="AD194:AE194"/>
    <mergeCell ref="AF194:AG194"/>
    <mergeCell ref="AH194:AI194"/>
    <mergeCell ref="AJ194:AK194"/>
    <mergeCell ref="BH190:BI193"/>
    <mergeCell ref="BJ190:BK193"/>
    <mergeCell ref="AF190:AG193"/>
    <mergeCell ref="AN190:AO193"/>
    <mergeCell ref="AR188:AS193"/>
    <mergeCell ref="AT188:BA188"/>
    <mergeCell ref="C194:N194"/>
    <mergeCell ref="P194:Q194"/>
    <mergeCell ref="R194:S194"/>
    <mergeCell ref="T194:U194"/>
    <mergeCell ref="V194:W194"/>
    <mergeCell ref="X194:Y194"/>
    <mergeCell ref="Z194:AA194"/>
    <mergeCell ref="AB194:AC194"/>
    <mergeCell ref="BF188:BG193"/>
    <mergeCell ref="BH188:BK189"/>
    <mergeCell ref="Z189:AA193"/>
    <mergeCell ref="AB189:AG189"/>
    <mergeCell ref="AT189:AU193"/>
    <mergeCell ref="AV189:BA189"/>
    <mergeCell ref="AB190:AC193"/>
    <mergeCell ref="AD190:AE193"/>
    <mergeCell ref="AX190:AY193"/>
    <mergeCell ref="AZ190:BA193"/>
    <mergeCell ref="AH188:AI193"/>
    <mergeCell ref="AJ188:AK193"/>
    <mergeCell ref="AL188:AM193"/>
    <mergeCell ref="AN188:AQ189"/>
    <mergeCell ref="AP190:AQ193"/>
    <mergeCell ref="Z188:AG188"/>
    <mergeCell ref="BD181:BG181"/>
    <mergeCell ref="BI181:BL181"/>
    <mergeCell ref="U185:BK185"/>
    <mergeCell ref="AM181:AO181"/>
    <mergeCell ref="AQ181:AT181"/>
    <mergeCell ref="AV181:AX181"/>
    <mergeCell ref="BB188:BC193"/>
    <mergeCell ref="BD188:BE193"/>
    <mergeCell ref="AV190:AW193"/>
    <mergeCell ref="B187:B193"/>
    <mergeCell ref="C187:N193"/>
    <mergeCell ref="P187:W187"/>
    <mergeCell ref="X187:AI187"/>
    <mergeCell ref="AJ187:BK187"/>
    <mergeCell ref="P188:Q193"/>
    <mergeCell ref="R188:S193"/>
    <mergeCell ref="T188:U193"/>
    <mergeCell ref="V188:W193"/>
    <mergeCell ref="X188:Y193"/>
    <mergeCell ref="AZ181:BB181"/>
    <mergeCell ref="Q178:BG178"/>
    <mergeCell ref="Q179:BG179"/>
    <mergeCell ref="Q180:AP180"/>
    <mergeCell ref="K181:K183"/>
    <mergeCell ref="L181:P181"/>
    <mergeCell ref="Q181:T181"/>
    <mergeCell ref="V181:X181"/>
    <mergeCell ref="Z181:AC181"/>
    <mergeCell ref="AD181:AG181"/>
    <mergeCell ref="AI181:AK181"/>
    <mergeCell ref="B176:M176"/>
    <mergeCell ref="Q176:BG176"/>
    <mergeCell ref="B177:M177"/>
    <mergeCell ref="Q177:BG177"/>
    <mergeCell ref="BJ173:BK173"/>
    <mergeCell ref="D174:AC174"/>
    <mergeCell ref="G175:R175"/>
    <mergeCell ref="AD175:BC175"/>
    <mergeCell ref="BB173:BC173"/>
    <mergeCell ref="BD173:BE173"/>
    <mergeCell ref="BF173:BG173"/>
    <mergeCell ref="BH173:BI173"/>
    <mergeCell ref="AT173:AU173"/>
    <mergeCell ref="AV173:AW173"/>
    <mergeCell ref="AX173:AY173"/>
    <mergeCell ref="AZ173:BA173"/>
    <mergeCell ref="AL173:AM173"/>
    <mergeCell ref="AN173:AO173"/>
    <mergeCell ref="AP173:AQ173"/>
    <mergeCell ref="AR173:AS173"/>
    <mergeCell ref="AD173:AE173"/>
    <mergeCell ref="AF173:AG173"/>
    <mergeCell ref="AH173:AI173"/>
    <mergeCell ref="AJ173:AK173"/>
    <mergeCell ref="V173:W173"/>
    <mergeCell ref="X173:Y173"/>
    <mergeCell ref="Z173:AA173"/>
    <mergeCell ref="AB173:AC173"/>
    <mergeCell ref="C173:N173"/>
    <mergeCell ref="P173:Q173"/>
    <mergeCell ref="R173:S173"/>
    <mergeCell ref="T173:U173"/>
    <mergeCell ref="BD172:BE172"/>
    <mergeCell ref="BF172:BG172"/>
    <mergeCell ref="BH172:BI172"/>
    <mergeCell ref="BJ172:BK172"/>
    <mergeCell ref="AV172:AW172"/>
    <mergeCell ref="AX172:AY172"/>
    <mergeCell ref="AZ172:BA172"/>
    <mergeCell ref="BB172:BC172"/>
    <mergeCell ref="AN172:AO172"/>
    <mergeCell ref="AP172:AQ172"/>
    <mergeCell ref="AR172:AS172"/>
    <mergeCell ref="AT172:AU172"/>
    <mergeCell ref="AF172:AG172"/>
    <mergeCell ref="AH172:AI172"/>
    <mergeCell ref="AJ172:AK172"/>
    <mergeCell ref="AL172:AM172"/>
    <mergeCell ref="BJ171:BK171"/>
    <mergeCell ref="C172:N172"/>
    <mergeCell ref="P172:Q172"/>
    <mergeCell ref="R172:S172"/>
    <mergeCell ref="T172:U172"/>
    <mergeCell ref="V172:W172"/>
    <mergeCell ref="X172:Y172"/>
    <mergeCell ref="Z172:AA172"/>
    <mergeCell ref="AB172:AC172"/>
    <mergeCell ref="AD172:AE172"/>
    <mergeCell ref="BB171:BC171"/>
    <mergeCell ref="BD171:BE171"/>
    <mergeCell ref="BF171:BG171"/>
    <mergeCell ref="BH171:BI171"/>
    <mergeCell ref="AT171:AU171"/>
    <mergeCell ref="AV171:AW171"/>
    <mergeCell ref="AX171:AY171"/>
    <mergeCell ref="AZ171:BA171"/>
    <mergeCell ref="AL171:AM171"/>
    <mergeCell ref="AN171:AO171"/>
    <mergeCell ref="AP171:AQ171"/>
    <mergeCell ref="AR171:AS171"/>
    <mergeCell ref="AD171:AE171"/>
    <mergeCell ref="AF171:AG171"/>
    <mergeCell ref="AH171:AI171"/>
    <mergeCell ref="AJ171:AK171"/>
    <mergeCell ref="V171:W171"/>
    <mergeCell ref="X171:Y171"/>
    <mergeCell ref="Z171:AA171"/>
    <mergeCell ref="AB171:AC171"/>
    <mergeCell ref="C171:N171"/>
    <mergeCell ref="P171:Q171"/>
    <mergeCell ref="R171:S171"/>
    <mergeCell ref="T171:U171"/>
    <mergeCell ref="BD170:BE170"/>
    <mergeCell ref="BF170:BG170"/>
    <mergeCell ref="BH170:BI170"/>
    <mergeCell ref="BJ170:BK170"/>
    <mergeCell ref="AV170:AW170"/>
    <mergeCell ref="AX170:AY170"/>
    <mergeCell ref="AZ170:BA170"/>
    <mergeCell ref="BB170:BC170"/>
    <mergeCell ref="AN170:AO170"/>
    <mergeCell ref="AP170:AQ170"/>
    <mergeCell ref="AR170:AS170"/>
    <mergeCell ref="AT170:AU170"/>
    <mergeCell ref="AF170:AG170"/>
    <mergeCell ref="AH170:AI170"/>
    <mergeCell ref="AJ170:AK170"/>
    <mergeCell ref="AL170:AM170"/>
    <mergeCell ref="BJ169:BK169"/>
    <mergeCell ref="C170:N170"/>
    <mergeCell ref="P170:Q170"/>
    <mergeCell ref="R170:S170"/>
    <mergeCell ref="T170:U170"/>
    <mergeCell ref="V170:W170"/>
    <mergeCell ref="X170:Y170"/>
    <mergeCell ref="Z170:AA170"/>
    <mergeCell ref="AB170:AC170"/>
    <mergeCell ref="AD170:AE170"/>
    <mergeCell ref="BB169:BC169"/>
    <mergeCell ref="BD169:BE169"/>
    <mergeCell ref="BF169:BG169"/>
    <mergeCell ref="BH169:BI169"/>
    <mergeCell ref="AT169:AU169"/>
    <mergeCell ref="AV169:AW169"/>
    <mergeCell ref="AX169:AY169"/>
    <mergeCell ref="AZ169:BA169"/>
    <mergeCell ref="AL169:AM169"/>
    <mergeCell ref="AN169:AO169"/>
    <mergeCell ref="AP169:AQ169"/>
    <mergeCell ref="AR169:AS169"/>
    <mergeCell ref="AD169:AE169"/>
    <mergeCell ref="AF169:AG169"/>
    <mergeCell ref="AH169:AI169"/>
    <mergeCell ref="AJ169:AK169"/>
    <mergeCell ref="V169:W169"/>
    <mergeCell ref="X169:Y169"/>
    <mergeCell ref="Z169:AA169"/>
    <mergeCell ref="AB169:AC169"/>
    <mergeCell ref="C169:N169"/>
    <mergeCell ref="P169:Q169"/>
    <mergeCell ref="R169:S169"/>
    <mergeCell ref="T169:U169"/>
    <mergeCell ref="BD168:BE168"/>
    <mergeCell ref="BF168:BG168"/>
    <mergeCell ref="BH168:BI168"/>
    <mergeCell ref="BJ168:BK168"/>
    <mergeCell ref="AV168:AW168"/>
    <mergeCell ref="AX168:AY168"/>
    <mergeCell ref="AZ168:BA168"/>
    <mergeCell ref="BB168:BC168"/>
    <mergeCell ref="AN168:AO168"/>
    <mergeCell ref="AP168:AQ168"/>
    <mergeCell ref="AR168:AS168"/>
    <mergeCell ref="AT168:AU168"/>
    <mergeCell ref="AF168:AG168"/>
    <mergeCell ref="AH168:AI168"/>
    <mergeCell ref="AJ168:AK168"/>
    <mergeCell ref="AL168:AM168"/>
    <mergeCell ref="BJ167:BK167"/>
    <mergeCell ref="C168:N168"/>
    <mergeCell ref="P168:Q168"/>
    <mergeCell ref="R168:S168"/>
    <mergeCell ref="T168:U168"/>
    <mergeCell ref="V168:W168"/>
    <mergeCell ref="X168:Y168"/>
    <mergeCell ref="Z168:AA168"/>
    <mergeCell ref="AB168:AC168"/>
    <mergeCell ref="AD168:AE168"/>
    <mergeCell ref="BB167:BC167"/>
    <mergeCell ref="BD167:BE167"/>
    <mergeCell ref="BF167:BG167"/>
    <mergeCell ref="BH167:BI167"/>
    <mergeCell ref="AT167:AU167"/>
    <mergeCell ref="AV167:AW167"/>
    <mergeCell ref="AX167:AY167"/>
    <mergeCell ref="AZ167:BA167"/>
    <mergeCell ref="AL167:AM167"/>
    <mergeCell ref="AN167:AO167"/>
    <mergeCell ref="AP167:AQ167"/>
    <mergeCell ref="AR167:AS167"/>
    <mergeCell ref="AD167:AE167"/>
    <mergeCell ref="AF167:AG167"/>
    <mergeCell ref="AH167:AI167"/>
    <mergeCell ref="AJ167:AK167"/>
    <mergeCell ref="V167:W167"/>
    <mergeCell ref="X167:Y167"/>
    <mergeCell ref="Z167:AA167"/>
    <mergeCell ref="AB167:AC167"/>
    <mergeCell ref="C167:N167"/>
    <mergeCell ref="P167:Q167"/>
    <mergeCell ref="R167:S167"/>
    <mergeCell ref="T167:U167"/>
    <mergeCell ref="BD166:BE166"/>
    <mergeCell ref="BF166:BG166"/>
    <mergeCell ref="BH166:BI166"/>
    <mergeCell ref="BJ166:BK166"/>
    <mergeCell ref="AV166:AW166"/>
    <mergeCell ref="AX166:AY166"/>
    <mergeCell ref="AZ166:BA166"/>
    <mergeCell ref="BB166:BC166"/>
    <mergeCell ref="AN166:AO166"/>
    <mergeCell ref="AP166:AQ166"/>
    <mergeCell ref="AR166:AS166"/>
    <mergeCell ref="AT166:AU166"/>
    <mergeCell ref="AF166:AG166"/>
    <mergeCell ref="AH166:AI166"/>
    <mergeCell ref="AJ166:AK166"/>
    <mergeCell ref="AL166:AM166"/>
    <mergeCell ref="BJ165:BK165"/>
    <mergeCell ref="C166:N166"/>
    <mergeCell ref="P166:Q166"/>
    <mergeCell ref="R166:S166"/>
    <mergeCell ref="T166:U166"/>
    <mergeCell ref="V166:W166"/>
    <mergeCell ref="X166:Y166"/>
    <mergeCell ref="Z166:AA166"/>
    <mergeCell ref="AB166:AC166"/>
    <mergeCell ref="AD166:AE166"/>
    <mergeCell ref="BB165:BC165"/>
    <mergeCell ref="BD165:BE165"/>
    <mergeCell ref="BF165:BG165"/>
    <mergeCell ref="BH165:BI165"/>
    <mergeCell ref="AT165:AU165"/>
    <mergeCell ref="AV165:AW165"/>
    <mergeCell ref="AX165:AY165"/>
    <mergeCell ref="AZ165:BA165"/>
    <mergeCell ref="AL165:AM165"/>
    <mergeCell ref="AN165:AO165"/>
    <mergeCell ref="AP165:AQ165"/>
    <mergeCell ref="AR165:AS165"/>
    <mergeCell ref="AD165:AE165"/>
    <mergeCell ref="AF165:AG165"/>
    <mergeCell ref="AH165:AI165"/>
    <mergeCell ref="AJ165:AK165"/>
    <mergeCell ref="V165:W165"/>
    <mergeCell ref="X165:Y165"/>
    <mergeCell ref="Z165:AA165"/>
    <mergeCell ref="AB165:AC165"/>
    <mergeCell ref="C165:N165"/>
    <mergeCell ref="P165:Q165"/>
    <mergeCell ref="R165:S165"/>
    <mergeCell ref="T165:U165"/>
    <mergeCell ref="BD164:BE164"/>
    <mergeCell ref="BF164:BG164"/>
    <mergeCell ref="BH164:BI164"/>
    <mergeCell ref="BJ164:BK164"/>
    <mergeCell ref="AV164:AW164"/>
    <mergeCell ref="AX164:AY164"/>
    <mergeCell ref="AZ164:BA164"/>
    <mergeCell ref="BB164:BC164"/>
    <mergeCell ref="AN164:AO164"/>
    <mergeCell ref="AP164:AQ164"/>
    <mergeCell ref="AR164:AS164"/>
    <mergeCell ref="AT164:AU164"/>
    <mergeCell ref="AF164:AG164"/>
    <mergeCell ref="AH164:AI164"/>
    <mergeCell ref="AJ164:AK164"/>
    <mergeCell ref="AL164:AM164"/>
    <mergeCell ref="BJ163:BK163"/>
    <mergeCell ref="C164:N164"/>
    <mergeCell ref="P164:Q164"/>
    <mergeCell ref="R164:S164"/>
    <mergeCell ref="T164:U164"/>
    <mergeCell ref="V164:W164"/>
    <mergeCell ref="X164:Y164"/>
    <mergeCell ref="Z164:AA164"/>
    <mergeCell ref="AB164:AC164"/>
    <mergeCell ref="AD164:AE164"/>
    <mergeCell ref="BB163:BC163"/>
    <mergeCell ref="BD163:BE163"/>
    <mergeCell ref="BF163:BG163"/>
    <mergeCell ref="BH163:BI163"/>
    <mergeCell ref="AT163:AU163"/>
    <mergeCell ref="AV163:AW163"/>
    <mergeCell ref="AX163:AY163"/>
    <mergeCell ref="AZ163:BA163"/>
    <mergeCell ref="AL163:AM163"/>
    <mergeCell ref="AN163:AO163"/>
    <mergeCell ref="AP163:AQ163"/>
    <mergeCell ref="AR163:AS163"/>
    <mergeCell ref="AD163:AE163"/>
    <mergeCell ref="AF163:AG163"/>
    <mergeCell ref="AH163:AI163"/>
    <mergeCell ref="AJ163:AK163"/>
    <mergeCell ref="V163:W163"/>
    <mergeCell ref="X163:Y163"/>
    <mergeCell ref="Z163:AA163"/>
    <mergeCell ref="AB163:AC163"/>
    <mergeCell ref="C163:N163"/>
    <mergeCell ref="P163:Q163"/>
    <mergeCell ref="R163:S163"/>
    <mergeCell ref="T163:U163"/>
    <mergeCell ref="BD162:BE162"/>
    <mergeCell ref="BF162:BG162"/>
    <mergeCell ref="BH162:BI162"/>
    <mergeCell ref="BJ162:BK162"/>
    <mergeCell ref="AV162:AW162"/>
    <mergeCell ref="AX162:AY162"/>
    <mergeCell ref="AZ162:BA162"/>
    <mergeCell ref="BB162:BC162"/>
    <mergeCell ref="AN162:AO162"/>
    <mergeCell ref="AP162:AQ162"/>
    <mergeCell ref="AR162:AS162"/>
    <mergeCell ref="AT162:AU162"/>
    <mergeCell ref="AF162:AG162"/>
    <mergeCell ref="AH162:AI162"/>
    <mergeCell ref="AJ162:AK162"/>
    <mergeCell ref="AL162:AM162"/>
    <mergeCell ref="BJ161:BK161"/>
    <mergeCell ref="C162:N162"/>
    <mergeCell ref="P162:Q162"/>
    <mergeCell ref="R162:S162"/>
    <mergeCell ref="T162:U162"/>
    <mergeCell ref="V162:W162"/>
    <mergeCell ref="X162:Y162"/>
    <mergeCell ref="Z162:AA162"/>
    <mergeCell ref="AB162:AC162"/>
    <mergeCell ref="AD162:AE162"/>
    <mergeCell ref="BB161:BC161"/>
    <mergeCell ref="BD161:BE161"/>
    <mergeCell ref="BF161:BG161"/>
    <mergeCell ref="BH161:BI161"/>
    <mergeCell ref="AT161:AU161"/>
    <mergeCell ref="AV161:AW161"/>
    <mergeCell ref="AX161:AY161"/>
    <mergeCell ref="AZ161:BA161"/>
    <mergeCell ref="AL161:AM161"/>
    <mergeCell ref="AN161:AO161"/>
    <mergeCell ref="AP161:AQ161"/>
    <mergeCell ref="AR161:AS161"/>
    <mergeCell ref="AD161:AE161"/>
    <mergeCell ref="AF161:AG161"/>
    <mergeCell ref="AH161:AI161"/>
    <mergeCell ref="AJ161:AK161"/>
    <mergeCell ref="V161:W161"/>
    <mergeCell ref="X161:Y161"/>
    <mergeCell ref="Z161:AA161"/>
    <mergeCell ref="AB161:AC161"/>
    <mergeCell ref="C161:N161"/>
    <mergeCell ref="P161:Q161"/>
    <mergeCell ref="R161:S161"/>
    <mergeCell ref="T161:U161"/>
    <mergeCell ref="BD160:BE160"/>
    <mergeCell ref="BF160:BG160"/>
    <mergeCell ref="BH160:BI160"/>
    <mergeCell ref="BJ160:BK160"/>
    <mergeCell ref="AV160:AW160"/>
    <mergeCell ref="AX160:AY160"/>
    <mergeCell ref="AZ160:BA160"/>
    <mergeCell ref="BB160:BC160"/>
    <mergeCell ref="AN160:AO160"/>
    <mergeCell ref="AP160:AQ160"/>
    <mergeCell ref="AR160:AS160"/>
    <mergeCell ref="AT160:AU160"/>
    <mergeCell ref="AF160:AG160"/>
    <mergeCell ref="AH160:AI160"/>
    <mergeCell ref="AJ160:AK160"/>
    <mergeCell ref="AL160:AM160"/>
    <mergeCell ref="BJ159:BK159"/>
    <mergeCell ref="C160:N160"/>
    <mergeCell ref="P160:Q160"/>
    <mergeCell ref="R160:S160"/>
    <mergeCell ref="T160:U160"/>
    <mergeCell ref="V160:W160"/>
    <mergeCell ref="X160:Y160"/>
    <mergeCell ref="Z160:AA160"/>
    <mergeCell ref="AB160:AC160"/>
    <mergeCell ref="AD160:AE160"/>
    <mergeCell ref="BB159:BC159"/>
    <mergeCell ref="BD159:BE159"/>
    <mergeCell ref="BF159:BG159"/>
    <mergeCell ref="BH159:BI159"/>
    <mergeCell ref="AT159:AU159"/>
    <mergeCell ref="AV159:AW159"/>
    <mergeCell ref="AX159:AY159"/>
    <mergeCell ref="AZ159:BA159"/>
    <mergeCell ref="AL159:AM159"/>
    <mergeCell ref="AN159:AO159"/>
    <mergeCell ref="AP159:AQ159"/>
    <mergeCell ref="AR159:AS159"/>
    <mergeCell ref="AD159:AE159"/>
    <mergeCell ref="AF159:AG159"/>
    <mergeCell ref="AH159:AI159"/>
    <mergeCell ref="AJ159:AK159"/>
    <mergeCell ref="V159:W159"/>
    <mergeCell ref="X159:Y159"/>
    <mergeCell ref="Z159:AA159"/>
    <mergeCell ref="AB159:AC159"/>
    <mergeCell ref="C159:N159"/>
    <mergeCell ref="P159:Q159"/>
    <mergeCell ref="R159:S159"/>
    <mergeCell ref="T159:U159"/>
    <mergeCell ref="BD158:BE158"/>
    <mergeCell ref="BF158:BG158"/>
    <mergeCell ref="BH158:BI158"/>
    <mergeCell ref="BJ158:BK158"/>
    <mergeCell ref="AV158:AW158"/>
    <mergeCell ref="AX158:AY158"/>
    <mergeCell ref="AZ158:BA158"/>
    <mergeCell ref="BB158:BC158"/>
    <mergeCell ref="AN158:AO158"/>
    <mergeCell ref="AP158:AQ158"/>
    <mergeCell ref="AR158:AS158"/>
    <mergeCell ref="AT158:AU158"/>
    <mergeCell ref="AF158:AG158"/>
    <mergeCell ref="AH158:AI158"/>
    <mergeCell ref="AJ158:AK158"/>
    <mergeCell ref="AL158:AM158"/>
    <mergeCell ref="BJ157:BK157"/>
    <mergeCell ref="C158:N158"/>
    <mergeCell ref="P158:Q158"/>
    <mergeCell ref="R158:S158"/>
    <mergeCell ref="T158:U158"/>
    <mergeCell ref="V158:W158"/>
    <mergeCell ref="X158:Y158"/>
    <mergeCell ref="Z158:AA158"/>
    <mergeCell ref="AB158:AC158"/>
    <mergeCell ref="AD158:AE158"/>
    <mergeCell ref="BB157:BC157"/>
    <mergeCell ref="BD157:BE157"/>
    <mergeCell ref="BF157:BG157"/>
    <mergeCell ref="BH157:BI157"/>
    <mergeCell ref="AT157:AU157"/>
    <mergeCell ref="AV157:AW157"/>
    <mergeCell ref="AX157:AY157"/>
    <mergeCell ref="AZ157:BA157"/>
    <mergeCell ref="AL157:AM157"/>
    <mergeCell ref="AN157:AO157"/>
    <mergeCell ref="AP157:AQ157"/>
    <mergeCell ref="AR157:AS157"/>
    <mergeCell ref="AD157:AE157"/>
    <mergeCell ref="AF157:AG157"/>
    <mergeCell ref="AH157:AI157"/>
    <mergeCell ref="AJ157:AK157"/>
    <mergeCell ref="V157:W157"/>
    <mergeCell ref="X157:Y157"/>
    <mergeCell ref="Z157:AA157"/>
    <mergeCell ref="AB157:AC157"/>
    <mergeCell ref="C157:N157"/>
    <mergeCell ref="P157:Q157"/>
    <mergeCell ref="R157:S157"/>
    <mergeCell ref="T157:U157"/>
    <mergeCell ref="BD156:BE156"/>
    <mergeCell ref="BF156:BG156"/>
    <mergeCell ref="BH156:BI156"/>
    <mergeCell ref="BJ156:BK156"/>
    <mergeCell ref="AV156:AW156"/>
    <mergeCell ref="AX156:AY156"/>
    <mergeCell ref="AZ156:BA156"/>
    <mergeCell ref="BB156:BC156"/>
    <mergeCell ref="AN156:AO156"/>
    <mergeCell ref="AP156:AQ156"/>
    <mergeCell ref="AR156:AS156"/>
    <mergeCell ref="AT156:AU156"/>
    <mergeCell ref="AF156:AG156"/>
    <mergeCell ref="AH156:AI156"/>
    <mergeCell ref="AJ156:AK156"/>
    <mergeCell ref="AL156:AM156"/>
    <mergeCell ref="BJ155:BK155"/>
    <mergeCell ref="C156:N156"/>
    <mergeCell ref="P156:Q156"/>
    <mergeCell ref="R156:S156"/>
    <mergeCell ref="T156:U156"/>
    <mergeCell ref="V156:W156"/>
    <mergeCell ref="X156:Y156"/>
    <mergeCell ref="Z156:AA156"/>
    <mergeCell ref="AB156:AC156"/>
    <mergeCell ref="AD156:AE156"/>
    <mergeCell ref="BB155:BC155"/>
    <mergeCell ref="BD155:BE155"/>
    <mergeCell ref="BF155:BG155"/>
    <mergeCell ref="BH155:BI155"/>
    <mergeCell ref="AT155:AU155"/>
    <mergeCell ref="AV155:AW155"/>
    <mergeCell ref="AX155:AY155"/>
    <mergeCell ref="AZ155:BA155"/>
    <mergeCell ref="AL155:AM155"/>
    <mergeCell ref="AN155:AO155"/>
    <mergeCell ref="AP155:AQ155"/>
    <mergeCell ref="AR155:AS155"/>
    <mergeCell ref="AD155:AE155"/>
    <mergeCell ref="AF155:AG155"/>
    <mergeCell ref="AH155:AI155"/>
    <mergeCell ref="AJ155:AK155"/>
    <mergeCell ref="BH152:BI154"/>
    <mergeCell ref="BJ152:BK154"/>
    <mergeCell ref="C155:N155"/>
    <mergeCell ref="P155:Q155"/>
    <mergeCell ref="R155:S155"/>
    <mergeCell ref="T155:U155"/>
    <mergeCell ref="V155:W155"/>
    <mergeCell ref="X155:Y155"/>
    <mergeCell ref="Z155:AA155"/>
    <mergeCell ref="AB155:AC155"/>
    <mergeCell ref="BF150:BG154"/>
    <mergeCell ref="BH150:BK151"/>
    <mergeCell ref="Z151:AA154"/>
    <mergeCell ref="AB151:AG151"/>
    <mergeCell ref="AT151:AU154"/>
    <mergeCell ref="AV151:BA151"/>
    <mergeCell ref="AB152:AC154"/>
    <mergeCell ref="AD152:AE154"/>
    <mergeCell ref="AF152:AG154"/>
    <mergeCell ref="AN152:AO154"/>
    <mergeCell ref="AR150:AS154"/>
    <mergeCell ref="AT150:BA150"/>
    <mergeCell ref="BB150:BC154"/>
    <mergeCell ref="BD150:BE154"/>
    <mergeCell ref="AV152:AW154"/>
    <mergeCell ref="AX152:AY154"/>
    <mergeCell ref="AZ152:BA154"/>
    <mergeCell ref="AJ150:AK154"/>
    <mergeCell ref="AL150:AM154"/>
    <mergeCell ref="AN150:AQ151"/>
    <mergeCell ref="AP152:AQ154"/>
    <mergeCell ref="T150:U154"/>
    <mergeCell ref="V150:W154"/>
    <mergeCell ref="X150:Y154"/>
    <mergeCell ref="Z150:AG150"/>
    <mergeCell ref="BH143:BK143"/>
    <mergeCell ref="U147:BK147"/>
    <mergeCell ref="B149:B154"/>
    <mergeCell ref="C149:N154"/>
    <mergeCell ref="P149:W149"/>
    <mergeCell ref="X149:AI149"/>
    <mergeCell ref="AJ149:BK149"/>
    <mergeCell ref="P150:Q154"/>
    <mergeCell ref="R150:S154"/>
    <mergeCell ref="AH150:AI154"/>
    <mergeCell ref="AL143:AN143"/>
    <mergeCell ref="AP143:AS143"/>
    <mergeCell ref="AU143:AW143"/>
    <mergeCell ref="AY143:BA143"/>
    <mergeCell ref="Q140:BG140"/>
    <mergeCell ref="Q141:BG141"/>
    <mergeCell ref="Q142:AP142"/>
    <mergeCell ref="AH143:AJ143"/>
    <mergeCell ref="BC143:BF143"/>
    <mergeCell ref="J143:J145"/>
    <mergeCell ref="K143:N143"/>
    <mergeCell ref="P143:S143"/>
    <mergeCell ref="U143:W143"/>
    <mergeCell ref="Y143:AB143"/>
    <mergeCell ref="AC143:AF143"/>
    <mergeCell ref="B138:M138"/>
    <mergeCell ref="Q138:BG138"/>
    <mergeCell ref="B139:M139"/>
    <mergeCell ref="Q139:BG139"/>
    <mergeCell ref="C136:M136"/>
    <mergeCell ref="AF136:BC136"/>
    <mergeCell ref="B137:M137"/>
    <mergeCell ref="AA137:AZ137"/>
    <mergeCell ref="L134:AF134"/>
    <mergeCell ref="AG134:AJ134"/>
    <mergeCell ref="AK134:AN134"/>
    <mergeCell ref="AO134:AV134"/>
    <mergeCell ref="L133:AF133"/>
    <mergeCell ref="AG133:AJ133"/>
    <mergeCell ref="AK133:AN133"/>
    <mergeCell ref="AO133:AV133"/>
    <mergeCell ref="BD131:BE131"/>
    <mergeCell ref="BF131:BG131"/>
    <mergeCell ref="BH131:BI131"/>
    <mergeCell ref="BJ131:BK131"/>
    <mergeCell ref="AV131:AW131"/>
    <mergeCell ref="AX131:AY131"/>
    <mergeCell ref="AZ131:BA131"/>
    <mergeCell ref="BB131:BC131"/>
    <mergeCell ref="AN131:AO131"/>
    <mergeCell ref="AP131:AQ131"/>
    <mergeCell ref="AR131:AS131"/>
    <mergeCell ref="AT131:AU131"/>
    <mergeCell ref="AF131:AG131"/>
    <mergeCell ref="AH131:AI131"/>
    <mergeCell ref="AJ131:AK131"/>
    <mergeCell ref="AL131:AM131"/>
    <mergeCell ref="BJ130:BK130"/>
    <mergeCell ref="C131:N131"/>
    <mergeCell ref="P131:Q131"/>
    <mergeCell ref="R131:S131"/>
    <mergeCell ref="T131:U131"/>
    <mergeCell ref="V131:W131"/>
    <mergeCell ref="X131:Y131"/>
    <mergeCell ref="Z131:AA131"/>
    <mergeCell ref="AB131:AC131"/>
    <mergeCell ref="AD131:AE131"/>
    <mergeCell ref="BB130:BC130"/>
    <mergeCell ref="BD130:BE130"/>
    <mergeCell ref="BF130:BG130"/>
    <mergeCell ref="BH130:BI130"/>
    <mergeCell ref="AT130:AU130"/>
    <mergeCell ref="AV130:AW130"/>
    <mergeCell ref="AX130:AY130"/>
    <mergeCell ref="AZ130:BA130"/>
    <mergeCell ref="AL130:AM130"/>
    <mergeCell ref="AN130:AO130"/>
    <mergeCell ref="AP130:AQ130"/>
    <mergeCell ref="AR130:AS130"/>
    <mergeCell ref="AD130:AE130"/>
    <mergeCell ref="AF130:AG130"/>
    <mergeCell ref="AH130:AI130"/>
    <mergeCell ref="AJ130:AK130"/>
    <mergeCell ref="V130:W130"/>
    <mergeCell ref="X130:Y130"/>
    <mergeCell ref="Z130:AA130"/>
    <mergeCell ref="AB130:AC130"/>
    <mergeCell ref="C130:N130"/>
    <mergeCell ref="P130:Q130"/>
    <mergeCell ref="R130:S130"/>
    <mergeCell ref="T130:U130"/>
    <mergeCell ref="BD129:BE129"/>
    <mergeCell ref="BF129:BG129"/>
    <mergeCell ref="BH129:BI129"/>
    <mergeCell ref="BJ129:BK129"/>
    <mergeCell ref="AV129:AW129"/>
    <mergeCell ref="AX129:AY129"/>
    <mergeCell ref="AZ129:BA129"/>
    <mergeCell ref="BB129:BC129"/>
    <mergeCell ref="AN129:AO129"/>
    <mergeCell ref="AP129:AQ129"/>
    <mergeCell ref="AR129:AS129"/>
    <mergeCell ref="AT129:AU129"/>
    <mergeCell ref="AF129:AG129"/>
    <mergeCell ref="AH129:AI129"/>
    <mergeCell ref="AJ129:AK129"/>
    <mergeCell ref="AL129:AM129"/>
    <mergeCell ref="BJ128:BK128"/>
    <mergeCell ref="C129:N129"/>
    <mergeCell ref="P129:Q129"/>
    <mergeCell ref="R129:S129"/>
    <mergeCell ref="T129:U129"/>
    <mergeCell ref="V129:W129"/>
    <mergeCell ref="X129:Y129"/>
    <mergeCell ref="Z129:AA129"/>
    <mergeCell ref="AB129:AC129"/>
    <mergeCell ref="AD129:AE129"/>
    <mergeCell ref="BB128:BC128"/>
    <mergeCell ref="BD128:BE128"/>
    <mergeCell ref="BF128:BG128"/>
    <mergeCell ref="BH128:BI128"/>
    <mergeCell ref="AT128:AU128"/>
    <mergeCell ref="AV128:AW128"/>
    <mergeCell ref="AX128:AY128"/>
    <mergeCell ref="AZ128:BA128"/>
    <mergeCell ref="AL128:AM128"/>
    <mergeCell ref="AN128:AO128"/>
    <mergeCell ref="AP128:AQ128"/>
    <mergeCell ref="AR128:AS128"/>
    <mergeCell ref="AD128:AE128"/>
    <mergeCell ref="AF128:AG128"/>
    <mergeCell ref="AH128:AI128"/>
    <mergeCell ref="AJ128:AK128"/>
    <mergeCell ref="V128:W128"/>
    <mergeCell ref="X128:Y128"/>
    <mergeCell ref="Z128:AA128"/>
    <mergeCell ref="AB128:AC128"/>
    <mergeCell ref="C128:N128"/>
    <mergeCell ref="P128:Q128"/>
    <mergeCell ref="R128:S128"/>
    <mergeCell ref="T128:U128"/>
    <mergeCell ref="BD127:BE127"/>
    <mergeCell ref="BF127:BG127"/>
    <mergeCell ref="BH127:BI127"/>
    <mergeCell ref="BJ127:BK127"/>
    <mergeCell ref="AV127:AW127"/>
    <mergeCell ref="AX127:AY127"/>
    <mergeCell ref="AZ127:BA127"/>
    <mergeCell ref="BB127:BC127"/>
    <mergeCell ref="AN127:AO127"/>
    <mergeCell ref="AP127:AQ127"/>
    <mergeCell ref="AR127:AS127"/>
    <mergeCell ref="AT127:AU127"/>
    <mergeCell ref="AF127:AG127"/>
    <mergeCell ref="AH127:AI127"/>
    <mergeCell ref="AJ127:AK127"/>
    <mergeCell ref="AL127:AM127"/>
    <mergeCell ref="BJ126:BK126"/>
    <mergeCell ref="C127:N127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BB126:BC126"/>
    <mergeCell ref="BD126:BE126"/>
    <mergeCell ref="BF126:BG126"/>
    <mergeCell ref="BH126:BI126"/>
    <mergeCell ref="AT126:AU126"/>
    <mergeCell ref="AV126:AW126"/>
    <mergeCell ref="AX126:AY126"/>
    <mergeCell ref="AZ126:BA126"/>
    <mergeCell ref="AL126:AM126"/>
    <mergeCell ref="AN126:AO126"/>
    <mergeCell ref="AP126:AQ126"/>
    <mergeCell ref="AR126:AS126"/>
    <mergeCell ref="AD126:AE126"/>
    <mergeCell ref="AF126:AG126"/>
    <mergeCell ref="AH126:AI126"/>
    <mergeCell ref="AJ126:AK126"/>
    <mergeCell ref="V126:W126"/>
    <mergeCell ref="X126:Y126"/>
    <mergeCell ref="Z126:AA126"/>
    <mergeCell ref="AB126:AC126"/>
    <mergeCell ref="C126:N126"/>
    <mergeCell ref="P126:Q126"/>
    <mergeCell ref="R126:S126"/>
    <mergeCell ref="T126:U126"/>
    <mergeCell ref="BD125:BE125"/>
    <mergeCell ref="BF125:BG125"/>
    <mergeCell ref="BH125:BI125"/>
    <mergeCell ref="BJ125:BK125"/>
    <mergeCell ref="AV125:AW125"/>
    <mergeCell ref="AX125:AY125"/>
    <mergeCell ref="AZ125:BA125"/>
    <mergeCell ref="BB125:BC125"/>
    <mergeCell ref="AN125:AO125"/>
    <mergeCell ref="AP125:AQ125"/>
    <mergeCell ref="AR125:AS125"/>
    <mergeCell ref="AT125:AU125"/>
    <mergeCell ref="AF125:AG125"/>
    <mergeCell ref="AH125:AI125"/>
    <mergeCell ref="AJ125:AK125"/>
    <mergeCell ref="AL125:AM125"/>
    <mergeCell ref="BJ124:BK124"/>
    <mergeCell ref="C125:N125"/>
    <mergeCell ref="P125:Q125"/>
    <mergeCell ref="R125:S125"/>
    <mergeCell ref="T125:U125"/>
    <mergeCell ref="V125:W125"/>
    <mergeCell ref="X125:Y125"/>
    <mergeCell ref="Z125:AA125"/>
    <mergeCell ref="AB125:AC125"/>
    <mergeCell ref="AD125:AE125"/>
    <mergeCell ref="BB124:BC124"/>
    <mergeCell ref="BD124:BE124"/>
    <mergeCell ref="BF124:BG124"/>
    <mergeCell ref="BH124:BI124"/>
    <mergeCell ref="AT124:AU124"/>
    <mergeCell ref="AV124:AW124"/>
    <mergeCell ref="AX124:AY124"/>
    <mergeCell ref="AZ124:BA124"/>
    <mergeCell ref="AL124:AM124"/>
    <mergeCell ref="AN124:AO124"/>
    <mergeCell ref="AP124:AQ124"/>
    <mergeCell ref="AR124:AS124"/>
    <mergeCell ref="AD124:AE124"/>
    <mergeCell ref="AF124:AG124"/>
    <mergeCell ref="AH124:AI124"/>
    <mergeCell ref="AJ124:AK124"/>
    <mergeCell ref="V124:W124"/>
    <mergeCell ref="X124:Y124"/>
    <mergeCell ref="Z124:AA124"/>
    <mergeCell ref="AB124:AC124"/>
    <mergeCell ref="C124:N124"/>
    <mergeCell ref="P124:Q124"/>
    <mergeCell ref="R124:S124"/>
    <mergeCell ref="T124:U124"/>
    <mergeCell ref="BD123:BE123"/>
    <mergeCell ref="BF123:BG123"/>
    <mergeCell ref="BH123:BI123"/>
    <mergeCell ref="BJ123:BK123"/>
    <mergeCell ref="AV123:AW123"/>
    <mergeCell ref="AX123:AY123"/>
    <mergeCell ref="AZ123:BA123"/>
    <mergeCell ref="BB123:BC123"/>
    <mergeCell ref="AN123:AO123"/>
    <mergeCell ref="AP123:AQ123"/>
    <mergeCell ref="AR123:AS123"/>
    <mergeCell ref="AT123:AU123"/>
    <mergeCell ref="AF123:AG123"/>
    <mergeCell ref="AH123:AI123"/>
    <mergeCell ref="AJ123:AK123"/>
    <mergeCell ref="AL123:AM123"/>
    <mergeCell ref="BJ122:BK122"/>
    <mergeCell ref="C123:N123"/>
    <mergeCell ref="P123:Q123"/>
    <mergeCell ref="R123:S123"/>
    <mergeCell ref="T123:U123"/>
    <mergeCell ref="V123:W123"/>
    <mergeCell ref="X123:Y123"/>
    <mergeCell ref="Z123:AA123"/>
    <mergeCell ref="AB123:AC123"/>
    <mergeCell ref="AD123:AE123"/>
    <mergeCell ref="BB122:BC122"/>
    <mergeCell ref="BD122:BE122"/>
    <mergeCell ref="BF122:BG122"/>
    <mergeCell ref="BH122:BI122"/>
    <mergeCell ref="AT122:AU122"/>
    <mergeCell ref="AV122:AW122"/>
    <mergeCell ref="AX122:AY122"/>
    <mergeCell ref="AZ122:BA122"/>
    <mergeCell ref="AL122:AM122"/>
    <mergeCell ref="AN122:AO122"/>
    <mergeCell ref="AP122:AQ122"/>
    <mergeCell ref="AR122:AS122"/>
    <mergeCell ref="AD122:AE122"/>
    <mergeCell ref="AF122:AG122"/>
    <mergeCell ref="AH122:AI122"/>
    <mergeCell ref="AJ122:AK122"/>
    <mergeCell ref="V122:W122"/>
    <mergeCell ref="X122:Y122"/>
    <mergeCell ref="Z122:AA122"/>
    <mergeCell ref="AB122:AC122"/>
    <mergeCell ref="C122:N122"/>
    <mergeCell ref="P122:Q122"/>
    <mergeCell ref="R122:S122"/>
    <mergeCell ref="T122:U122"/>
    <mergeCell ref="BD121:BE121"/>
    <mergeCell ref="BF121:BG121"/>
    <mergeCell ref="BH121:BI121"/>
    <mergeCell ref="BJ121:BK121"/>
    <mergeCell ref="AV121:AW121"/>
    <mergeCell ref="AX121:AY121"/>
    <mergeCell ref="AZ121:BA121"/>
    <mergeCell ref="BB121:BC121"/>
    <mergeCell ref="AN121:AO121"/>
    <mergeCell ref="AP121:AQ121"/>
    <mergeCell ref="AR121:AS121"/>
    <mergeCell ref="AT121:AU121"/>
    <mergeCell ref="AF121:AG121"/>
    <mergeCell ref="AH121:AI121"/>
    <mergeCell ref="AJ121:AK121"/>
    <mergeCell ref="AL121:AM121"/>
    <mergeCell ref="BJ120:BK120"/>
    <mergeCell ref="C121:N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BB120:BC120"/>
    <mergeCell ref="BD120:BE120"/>
    <mergeCell ref="BF120:BG120"/>
    <mergeCell ref="BH120:BI120"/>
    <mergeCell ref="AT120:AU120"/>
    <mergeCell ref="AV120:AW120"/>
    <mergeCell ref="AX120:AY120"/>
    <mergeCell ref="AZ120:BA120"/>
    <mergeCell ref="AL120:AM120"/>
    <mergeCell ref="AN120:AO120"/>
    <mergeCell ref="AP120:AQ120"/>
    <mergeCell ref="AR120:AS120"/>
    <mergeCell ref="AD120:AE120"/>
    <mergeCell ref="AF120:AG120"/>
    <mergeCell ref="AH120:AI120"/>
    <mergeCell ref="AJ120:AK120"/>
    <mergeCell ref="V120:W120"/>
    <mergeCell ref="X120:Y120"/>
    <mergeCell ref="Z120:AA120"/>
    <mergeCell ref="AB120:AC120"/>
    <mergeCell ref="C120:N120"/>
    <mergeCell ref="P120:Q120"/>
    <mergeCell ref="R120:S120"/>
    <mergeCell ref="T120:U120"/>
    <mergeCell ref="BD119:BE119"/>
    <mergeCell ref="BF119:BG119"/>
    <mergeCell ref="BH119:BI119"/>
    <mergeCell ref="BJ119:BK119"/>
    <mergeCell ref="AV119:AW119"/>
    <mergeCell ref="AX119:AY119"/>
    <mergeCell ref="AZ119:BA119"/>
    <mergeCell ref="BB119:BC119"/>
    <mergeCell ref="AN119:AO119"/>
    <mergeCell ref="AP119:AQ119"/>
    <mergeCell ref="AR119:AS119"/>
    <mergeCell ref="AT119:AU119"/>
    <mergeCell ref="AF119:AG119"/>
    <mergeCell ref="AH119:AI119"/>
    <mergeCell ref="AJ119:AK119"/>
    <mergeCell ref="AL119:AM119"/>
    <mergeCell ref="BJ118:BK118"/>
    <mergeCell ref="C119:N119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BB118:BC118"/>
    <mergeCell ref="BD118:BE118"/>
    <mergeCell ref="BF118:BG118"/>
    <mergeCell ref="BH118:BI118"/>
    <mergeCell ref="AT118:AU118"/>
    <mergeCell ref="AV118:AW118"/>
    <mergeCell ref="AX118:AY118"/>
    <mergeCell ref="AZ118:BA118"/>
    <mergeCell ref="AL118:AM118"/>
    <mergeCell ref="AN118:AO118"/>
    <mergeCell ref="AP118:AQ118"/>
    <mergeCell ref="AR118:AS118"/>
    <mergeCell ref="AD118:AE118"/>
    <mergeCell ref="AF118:AG118"/>
    <mergeCell ref="AH118:AI118"/>
    <mergeCell ref="AJ118:AK118"/>
    <mergeCell ref="V118:W118"/>
    <mergeCell ref="X118:Y118"/>
    <mergeCell ref="Z118:AA118"/>
    <mergeCell ref="AB118:AC118"/>
    <mergeCell ref="C118:N118"/>
    <mergeCell ref="P118:Q118"/>
    <mergeCell ref="R118:S118"/>
    <mergeCell ref="T118:U118"/>
    <mergeCell ref="BD117:BE117"/>
    <mergeCell ref="BF117:BG117"/>
    <mergeCell ref="BH117:BI117"/>
    <mergeCell ref="BJ117:BK117"/>
    <mergeCell ref="AV117:AW117"/>
    <mergeCell ref="AX117:AY117"/>
    <mergeCell ref="AZ117:BA117"/>
    <mergeCell ref="BB117:BC117"/>
    <mergeCell ref="AN117:AO117"/>
    <mergeCell ref="AP117:AQ117"/>
    <mergeCell ref="AR117:AS117"/>
    <mergeCell ref="AT117:AU117"/>
    <mergeCell ref="AF117:AG117"/>
    <mergeCell ref="AH117:AI117"/>
    <mergeCell ref="AJ117:AK117"/>
    <mergeCell ref="AL117:AM117"/>
    <mergeCell ref="BJ116:BK116"/>
    <mergeCell ref="C117:N117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BB116:BC116"/>
    <mergeCell ref="BD116:BE116"/>
    <mergeCell ref="BF116:BG116"/>
    <mergeCell ref="BH116:BI116"/>
    <mergeCell ref="AT116:AU116"/>
    <mergeCell ref="AV116:AW116"/>
    <mergeCell ref="AX116:AY116"/>
    <mergeCell ref="AZ116:BA116"/>
    <mergeCell ref="AL116:AM116"/>
    <mergeCell ref="AN116:AO116"/>
    <mergeCell ref="AP116:AQ116"/>
    <mergeCell ref="AR116:AS116"/>
    <mergeCell ref="AD116:AE116"/>
    <mergeCell ref="AF116:AG116"/>
    <mergeCell ref="AH116:AI116"/>
    <mergeCell ref="AJ116:AK116"/>
    <mergeCell ref="V116:W116"/>
    <mergeCell ref="X116:Y116"/>
    <mergeCell ref="Z116:AA116"/>
    <mergeCell ref="AB116:AC116"/>
    <mergeCell ref="C116:N116"/>
    <mergeCell ref="P116:Q116"/>
    <mergeCell ref="R116:S116"/>
    <mergeCell ref="T116:U116"/>
    <mergeCell ref="BD115:BE115"/>
    <mergeCell ref="BF115:BG115"/>
    <mergeCell ref="BH115:BI115"/>
    <mergeCell ref="BJ115:BK115"/>
    <mergeCell ref="AV115:AW115"/>
    <mergeCell ref="AX115:AY115"/>
    <mergeCell ref="AZ115:BA115"/>
    <mergeCell ref="BB115:BC115"/>
    <mergeCell ref="AN115:AO115"/>
    <mergeCell ref="AP115:AQ115"/>
    <mergeCell ref="AR115:AS115"/>
    <mergeCell ref="AT115:AU115"/>
    <mergeCell ref="AF115:AG115"/>
    <mergeCell ref="AH115:AI115"/>
    <mergeCell ref="AJ115:AK115"/>
    <mergeCell ref="AL115:AM115"/>
    <mergeCell ref="BJ114:BK114"/>
    <mergeCell ref="C115:N115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BB114:BC114"/>
    <mergeCell ref="BD114:BE114"/>
    <mergeCell ref="BF114:BG114"/>
    <mergeCell ref="BH114:BI114"/>
    <mergeCell ref="AT114:AU114"/>
    <mergeCell ref="AV114:AW114"/>
    <mergeCell ref="AX114:AY114"/>
    <mergeCell ref="AZ114:BA114"/>
    <mergeCell ref="AL114:AM114"/>
    <mergeCell ref="AN114:AO114"/>
    <mergeCell ref="AP114:AQ114"/>
    <mergeCell ref="AR114:AS114"/>
    <mergeCell ref="AD114:AE114"/>
    <mergeCell ref="AF114:AG114"/>
    <mergeCell ref="AH114:AI114"/>
    <mergeCell ref="AJ114:AK114"/>
    <mergeCell ref="V114:W114"/>
    <mergeCell ref="X114:Y114"/>
    <mergeCell ref="Z114:AA114"/>
    <mergeCell ref="AB114:AC114"/>
    <mergeCell ref="C114:N114"/>
    <mergeCell ref="P114:Q114"/>
    <mergeCell ref="R114:S114"/>
    <mergeCell ref="T114:U114"/>
    <mergeCell ref="BD113:BE113"/>
    <mergeCell ref="BF113:BG113"/>
    <mergeCell ref="BH113:BI113"/>
    <mergeCell ref="BJ113:BK113"/>
    <mergeCell ref="AV113:AW113"/>
    <mergeCell ref="AX113:AY113"/>
    <mergeCell ref="AZ113:BA113"/>
    <mergeCell ref="BB113:BC113"/>
    <mergeCell ref="AN113:AO113"/>
    <mergeCell ref="AP113:AQ113"/>
    <mergeCell ref="AR113:AS113"/>
    <mergeCell ref="AT113:AU113"/>
    <mergeCell ref="AF113:AG113"/>
    <mergeCell ref="AH113:AI113"/>
    <mergeCell ref="AJ113:AK113"/>
    <mergeCell ref="AL113:AM113"/>
    <mergeCell ref="BJ112:BK112"/>
    <mergeCell ref="C113:N113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BB112:BC112"/>
    <mergeCell ref="BD112:BE112"/>
    <mergeCell ref="BF112:BG112"/>
    <mergeCell ref="BH112:BI112"/>
    <mergeCell ref="AT112:AU112"/>
    <mergeCell ref="AV112:AW112"/>
    <mergeCell ref="AX112:AY112"/>
    <mergeCell ref="AZ112:BA112"/>
    <mergeCell ref="AL112:AM112"/>
    <mergeCell ref="AN112:AO112"/>
    <mergeCell ref="AP112:AQ112"/>
    <mergeCell ref="AR112:AS112"/>
    <mergeCell ref="AD112:AE112"/>
    <mergeCell ref="AF112:AG112"/>
    <mergeCell ref="AH112:AI112"/>
    <mergeCell ref="AJ112:AK112"/>
    <mergeCell ref="V112:W112"/>
    <mergeCell ref="X112:Y112"/>
    <mergeCell ref="Z112:AA112"/>
    <mergeCell ref="AB112:AC112"/>
    <mergeCell ref="C112:N112"/>
    <mergeCell ref="P112:Q112"/>
    <mergeCell ref="R112:S112"/>
    <mergeCell ref="T112:U112"/>
    <mergeCell ref="BD111:BE111"/>
    <mergeCell ref="BF111:BG111"/>
    <mergeCell ref="BH111:BI111"/>
    <mergeCell ref="BJ111:BK111"/>
    <mergeCell ref="AV111:AW111"/>
    <mergeCell ref="AX111:AY111"/>
    <mergeCell ref="AZ111:BA111"/>
    <mergeCell ref="BB111:BC111"/>
    <mergeCell ref="AN111:AO111"/>
    <mergeCell ref="AP111:AQ111"/>
    <mergeCell ref="AR111:AS111"/>
    <mergeCell ref="AT111:AU111"/>
    <mergeCell ref="AF111:AG111"/>
    <mergeCell ref="AH111:AI111"/>
    <mergeCell ref="AJ111:AK111"/>
    <mergeCell ref="AL111:AM111"/>
    <mergeCell ref="BJ110:BK110"/>
    <mergeCell ref="C111:N111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BB110:BC110"/>
    <mergeCell ref="BD110:BE110"/>
    <mergeCell ref="BF110:BG110"/>
    <mergeCell ref="BH110:BI110"/>
    <mergeCell ref="AT110:AU110"/>
    <mergeCell ref="AV110:AW110"/>
    <mergeCell ref="AX110:AY110"/>
    <mergeCell ref="AZ110:BA110"/>
    <mergeCell ref="AL110:AM110"/>
    <mergeCell ref="AN110:AO110"/>
    <mergeCell ref="AP110:AQ110"/>
    <mergeCell ref="AR110:AS110"/>
    <mergeCell ref="AD110:AE110"/>
    <mergeCell ref="AF110:AG110"/>
    <mergeCell ref="AH110:AI110"/>
    <mergeCell ref="AJ110:AK110"/>
    <mergeCell ref="V110:W110"/>
    <mergeCell ref="X110:Y110"/>
    <mergeCell ref="Z110:AA110"/>
    <mergeCell ref="AB110:AC110"/>
    <mergeCell ref="C110:N110"/>
    <mergeCell ref="P110:Q110"/>
    <mergeCell ref="R110:S110"/>
    <mergeCell ref="T110:U110"/>
    <mergeCell ref="AN109:AO109"/>
    <mergeCell ref="AP109:AQ109"/>
    <mergeCell ref="AR109:AS109"/>
    <mergeCell ref="AT109:AU109"/>
    <mergeCell ref="AF109:AG109"/>
    <mergeCell ref="AH109:AI109"/>
    <mergeCell ref="AJ109:AK109"/>
    <mergeCell ref="AL109:AM109"/>
    <mergeCell ref="BJ108:BK108"/>
    <mergeCell ref="C109:N109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BB108:BC108"/>
    <mergeCell ref="BD108:BE108"/>
    <mergeCell ref="BF108:BG108"/>
    <mergeCell ref="BH108:BI108"/>
    <mergeCell ref="AT108:AU108"/>
    <mergeCell ref="AV108:AW108"/>
    <mergeCell ref="AX108:AY108"/>
    <mergeCell ref="AZ108:BA108"/>
    <mergeCell ref="AL108:AM108"/>
    <mergeCell ref="AN108:AO108"/>
    <mergeCell ref="AP108:AQ108"/>
    <mergeCell ref="AR108:AS108"/>
    <mergeCell ref="AD108:AE108"/>
    <mergeCell ref="AF108:AG108"/>
    <mergeCell ref="AH108:AI108"/>
    <mergeCell ref="AJ108:AK108"/>
    <mergeCell ref="V108:W108"/>
    <mergeCell ref="X108:Y108"/>
    <mergeCell ref="Z108:AA108"/>
    <mergeCell ref="AB108:AC108"/>
    <mergeCell ref="C108:N108"/>
    <mergeCell ref="P108:Q108"/>
    <mergeCell ref="R108:S108"/>
    <mergeCell ref="T108:U108"/>
    <mergeCell ref="BD107:BE107"/>
    <mergeCell ref="BF107:BG107"/>
    <mergeCell ref="BH107:BI107"/>
    <mergeCell ref="BJ107:BK107"/>
    <mergeCell ref="AV107:AW107"/>
    <mergeCell ref="AX107:AY107"/>
    <mergeCell ref="AZ107:BA107"/>
    <mergeCell ref="BB107:BC107"/>
    <mergeCell ref="AN107:AO107"/>
    <mergeCell ref="AP107:AQ107"/>
    <mergeCell ref="AR107:AS107"/>
    <mergeCell ref="AT107:AU107"/>
    <mergeCell ref="AF107:AG107"/>
    <mergeCell ref="AH107:AI107"/>
    <mergeCell ref="AJ107:AK107"/>
    <mergeCell ref="AL107:AM107"/>
    <mergeCell ref="BJ106:BK106"/>
    <mergeCell ref="C107:N107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BB106:BC106"/>
    <mergeCell ref="BD106:BE106"/>
    <mergeCell ref="BF106:BG106"/>
    <mergeCell ref="BH106:BI106"/>
    <mergeCell ref="AT106:AU106"/>
    <mergeCell ref="AV106:AW106"/>
    <mergeCell ref="AX106:AY106"/>
    <mergeCell ref="AZ106:BA106"/>
    <mergeCell ref="AL106:AM106"/>
    <mergeCell ref="AN106:AO106"/>
    <mergeCell ref="AP106:AQ106"/>
    <mergeCell ref="AR106:AS106"/>
    <mergeCell ref="AD106:AE106"/>
    <mergeCell ref="AF106:AG106"/>
    <mergeCell ref="AH106:AI106"/>
    <mergeCell ref="AJ106:AK106"/>
    <mergeCell ref="BH103:BI105"/>
    <mergeCell ref="BJ103:BK105"/>
    <mergeCell ref="C106:N106"/>
    <mergeCell ref="P106:Q106"/>
    <mergeCell ref="R106:S106"/>
    <mergeCell ref="T106:U106"/>
    <mergeCell ref="V106:W106"/>
    <mergeCell ref="X106:Y106"/>
    <mergeCell ref="Z106:AA106"/>
    <mergeCell ref="AB106:AC106"/>
    <mergeCell ref="BH101:BK102"/>
    <mergeCell ref="Z102:AA105"/>
    <mergeCell ref="AB102:AG102"/>
    <mergeCell ref="AT102:AU105"/>
    <mergeCell ref="AV102:BA102"/>
    <mergeCell ref="AB103:AC105"/>
    <mergeCell ref="AD103:AE105"/>
    <mergeCell ref="AF103:AG105"/>
    <mergeCell ref="AN103:AO105"/>
    <mergeCell ref="AP103:AQ105"/>
    <mergeCell ref="AT101:BA101"/>
    <mergeCell ref="BB101:BC105"/>
    <mergeCell ref="BD101:BE105"/>
    <mergeCell ref="BF101:BG105"/>
    <mergeCell ref="AV103:AW105"/>
    <mergeCell ref="AX103:AY105"/>
    <mergeCell ref="AZ103:BA105"/>
    <mergeCell ref="T101:U105"/>
    <mergeCell ref="AJ101:AK105"/>
    <mergeCell ref="AL101:AM105"/>
    <mergeCell ref="AN101:AQ102"/>
    <mergeCell ref="AR101:AS105"/>
    <mergeCell ref="V101:W105"/>
    <mergeCell ref="X101:Y105"/>
    <mergeCell ref="Z101:AG101"/>
    <mergeCell ref="AH101:AI105"/>
    <mergeCell ref="AM94:AO94"/>
    <mergeCell ref="BI94:BL94"/>
    <mergeCell ref="U98:BK98"/>
    <mergeCell ref="B100:B105"/>
    <mergeCell ref="C100:N105"/>
    <mergeCell ref="P100:W100"/>
    <mergeCell ref="X100:AI100"/>
    <mergeCell ref="AJ100:BK100"/>
    <mergeCell ref="P101:Q105"/>
    <mergeCell ref="R101:S105"/>
    <mergeCell ref="L94:P94"/>
    <mergeCell ref="Q94:T94"/>
    <mergeCell ref="V94:X94"/>
    <mergeCell ref="Z94:AC94"/>
    <mergeCell ref="AD94:AG94"/>
    <mergeCell ref="AI94:AK94"/>
    <mergeCell ref="B90:P90"/>
    <mergeCell ref="Q90:BG90"/>
    <mergeCell ref="Q91:BG91"/>
    <mergeCell ref="Q92:BG92"/>
    <mergeCell ref="AQ94:AT94"/>
    <mergeCell ref="AV94:AX94"/>
    <mergeCell ref="AZ94:BB94"/>
    <mergeCell ref="BD94:BG94"/>
    <mergeCell ref="Q93:AP93"/>
    <mergeCell ref="K94:K96"/>
    <mergeCell ref="B88:P88"/>
    <mergeCell ref="Q88:BG88"/>
    <mergeCell ref="B89:P89"/>
    <mergeCell ref="Q89:BG89"/>
    <mergeCell ref="AY83:BF83"/>
    <mergeCell ref="BG83:BK83"/>
    <mergeCell ref="C86:S86"/>
    <mergeCell ref="AF86:AN86"/>
    <mergeCell ref="AW86:BK86"/>
    <mergeCell ref="K83:AE83"/>
    <mergeCell ref="AF83:AI83"/>
    <mergeCell ref="AJ83:AM83"/>
    <mergeCell ref="AN83:AU83"/>
    <mergeCell ref="BJ80:BK80"/>
    <mergeCell ref="K82:AE82"/>
    <mergeCell ref="AF82:AI82"/>
    <mergeCell ref="AJ82:AM82"/>
    <mergeCell ref="AN82:AU82"/>
    <mergeCell ref="AY82:BF82"/>
    <mergeCell ref="BG82:BK82"/>
    <mergeCell ref="BB80:BC80"/>
    <mergeCell ref="BD80:BE80"/>
    <mergeCell ref="BF80:BG80"/>
    <mergeCell ref="BH80:BI80"/>
    <mergeCell ref="AT80:AU80"/>
    <mergeCell ref="AV80:AW80"/>
    <mergeCell ref="AX80:AY80"/>
    <mergeCell ref="AZ80:BA80"/>
    <mergeCell ref="AL80:AM80"/>
    <mergeCell ref="AN80:AO80"/>
    <mergeCell ref="AP80:AQ80"/>
    <mergeCell ref="AR80:AS80"/>
    <mergeCell ref="AD80:AE80"/>
    <mergeCell ref="AF80:AG80"/>
    <mergeCell ref="AH80:AI80"/>
    <mergeCell ref="AJ80:AK80"/>
    <mergeCell ref="V80:W80"/>
    <mergeCell ref="X80:Y80"/>
    <mergeCell ref="Z80:AA80"/>
    <mergeCell ref="AB80:AC80"/>
    <mergeCell ref="C80:N80"/>
    <mergeCell ref="P80:Q80"/>
    <mergeCell ref="R80:S80"/>
    <mergeCell ref="T80:U80"/>
    <mergeCell ref="BD79:BE79"/>
    <mergeCell ref="BF79:BG79"/>
    <mergeCell ref="BH79:BI79"/>
    <mergeCell ref="BJ79:BK79"/>
    <mergeCell ref="AV79:AW79"/>
    <mergeCell ref="AX79:AY79"/>
    <mergeCell ref="AZ79:BA79"/>
    <mergeCell ref="BB79:BC79"/>
    <mergeCell ref="AN79:AO79"/>
    <mergeCell ref="AP79:AQ79"/>
    <mergeCell ref="AR79:AS79"/>
    <mergeCell ref="AT79:AU79"/>
    <mergeCell ref="AF79:AG79"/>
    <mergeCell ref="AH79:AI79"/>
    <mergeCell ref="AJ79:AK79"/>
    <mergeCell ref="AL79:AM79"/>
    <mergeCell ref="BJ78:BK78"/>
    <mergeCell ref="C79:N79"/>
    <mergeCell ref="P79:Q79"/>
    <mergeCell ref="R79:S79"/>
    <mergeCell ref="T79:U79"/>
    <mergeCell ref="V79:W79"/>
    <mergeCell ref="X79:Y79"/>
    <mergeCell ref="Z79:AA79"/>
    <mergeCell ref="AB79:AC79"/>
    <mergeCell ref="AD79:AE79"/>
    <mergeCell ref="BB78:BC78"/>
    <mergeCell ref="BD78:BE78"/>
    <mergeCell ref="BF78:BG78"/>
    <mergeCell ref="BH78:BI78"/>
    <mergeCell ref="AT78:AU78"/>
    <mergeCell ref="AV78:AW78"/>
    <mergeCell ref="AX78:AY78"/>
    <mergeCell ref="AZ78:BA78"/>
    <mergeCell ref="AL78:AM78"/>
    <mergeCell ref="AN78:AO78"/>
    <mergeCell ref="AP78:AQ78"/>
    <mergeCell ref="AR78:AS78"/>
    <mergeCell ref="AD78:AE78"/>
    <mergeCell ref="AF78:AG78"/>
    <mergeCell ref="AH78:AI78"/>
    <mergeCell ref="AJ78:AK78"/>
    <mergeCell ref="V78:W78"/>
    <mergeCell ref="X78:Y78"/>
    <mergeCell ref="Z78:AA78"/>
    <mergeCell ref="AB78:AC78"/>
    <mergeCell ref="C78:N78"/>
    <mergeCell ref="P78:Q78"/>
    <mergeCell ref="R78:S78"/>
    <mergeCell ref="T78:U78"/>
    <mergeCell ref="BD77:BE77"/>
    <mergeCell ref="BF77:BG77"/>
    <mergeCell ref="BH77:BI77"/>
    <mergeCell ref="BJ77:BK77"/>
    <mergeCell ref="AV77:AW77"/>
    <mergeCell ref="AX77:AY77"/>
    <mergeCell ref="AZ77:BA77"/>
    <mergeCell ref="BB77:BC77"/>
    <mergeCell ref="AN77:AO77"/>
    <mergeCell ref="AP77:AQ77"/>
    <mergeCell ref="AR77:AS77"/>
    <mergeCell ref="AT77:AU77"/>
    <mergeCell ref="AF77:AG77"/>
    <mergeCell ref="AH77:AI77"/>
    <mergeCell ref="AJ77:AK77"/>
    <mergeCell ref="AL77:AM77"/>
    <mergeCell ref="BJ76:BK76"/>
    <mergeCell ref="C77:N77"/>
    <mergeCell ref="P77:Q77"/>
    <mergeCell ref="R77:S77"/>
    <mergeCell ref="T77:U77"/>
    <mergeCell ref="V77:W77"/>
    <mergeCell ref="X77:Y77"/>
    <mergeCell ref="Z77:AA77"/>
    <mergeCell ref="AB77:AC77"/>
    <mergeCell ref="AD77:AE77"/>
    <mergeCell ref="BB76:BC76"/>
    <mergeCell ref="BD76:BE76"/>
    <mergeCell ref="BF76:BG76"/>
    <mergeCell ref="BH76:BI76"/>
    <mergeCell ref="AT76:AU76"/>
    <mergeCell ref="AV76:AW76"/>
    <mergeCell ref="AX76:AY76"/>
    <mergeCell ref="AZ76:BA76"/>
    <mergeCell ref="AL76:AM76"/>
    <mergeCell ref="AN76:AO76"/>
    <mergeCell ref="AP76:AQ76"/>
    <mergeCell ref="AR76:AS76"/>
    <mergeCell ref="AD76:AE76"/>
    <mergeCell ref="AF76:AG76"/>
    <mergeCell ref="AH76:AI76"/>
    <mergeCell ref="AJ76:AK76"/>
    <mergeCell ref="V76:W76"/>
    <mergeCell ref="X76:Y76"/>
    <mergeCell ref="Z76:AA76"/>
    <mergeCell ref="AB76:AC76"/>
    <mergeCell ref="C76:N76"/>
    <mergeCell ref="P76:Q76"/>
    <mergeCell ref="R76:S76"/>
    <mergeCell ref="T76:U76"/>
    <mergeCell ref="BD75:BE75"/>
    <mergeCell ref="BF75:BG75"/>
    <mergeCell ref="BH75:BI75"/>
    <mergeCell ref="BJ75:BK75"/>
    <mergeCell ref="AV75:AW75"/>
    <mergeCell ref="AX75:AY75"/>
    <mergeCell ref="AZ75:BA75"/>
    <mergeCell ref="BB75:BC75"/>
    <mergeCell ref="AN75:AO75"/>
    <mergeCell ref="AP75:AQ75"/>
    <mergeCell ref="AR75:AS75"/>
    <mergeCell ref="AT75:AU75"/>
    <mergeCell ref="AF75:AG75"/>
    <mergeCell ref="AH75:AI75"/>
    <mergeCell ref="AJ75:AK75"/>
    <mergeCell ref="AL75:AM75"/>
    <mergeCell ref="BJ74:BK74"/>
    <mergeCell ref="C75:N75"/>
    <mergeCell ref="P75:Q75"/>
    <mergeCell ref="R75:S75"/>
    <mergeCell ref="T75:U75"/>
    <mergeCell ref="V75:W75"/>
    <mergeCell ref="X75:Y75"/>
    <mergeCell ref="Z75:AA75"/>
    <mergeCell ref="AB75:AC75"/>
    <mergeCell ref="AD75:AE75"/>
    <mergeCell ref="BB74:BC74"/>
    <mergeCell ref="BD74:BE74"/>
    <mergeCell ref="BF74:BG74"/>
    <mergeCell ref="BH74:BI74"/>
    <mergeCell ref="AT74:AU74"/>
    <mergeCell ref="AV74:AW74"/>
    <mergeCell ref="AX74:AY74"/>
    <mergeCell ref="AZ74:BA74"/>
    <mergeCell ref="AL74:AM74"/>
    <mergeCell ref="AN74:AO74"/>
    <mergeCell ref="AP74:AQ74"/>
    <mergeCell ref="AR74:AS74"/>
    <mergeCell ref="AD74:AE74"/>
    <mergeCell ref="AF74:AG74"/>
    <mergeCell ref="AH74:AI74"/>
    <mergeCell ref="AJ74:AK74"/>
    <mergeCell ref="V74:W74"/>
    <mergeCell ref="X74:Y74"/>
    <mergeCell ref="Z74:AA74"/>
    <mergeCell ref="AB74:AC74"/>
    <mergeCell ref="C74:N74"/>
    <mergeCell ref="P74:Q74"/>
    <mergeCell ref="R74:S74"/>
    <mergeCell ref="T74:U74"/>
    <mergeCell ref="BD73:BE73"/>
    <mergeCell ref="BF73:BG73"/>
    <mergeCell ref="BH73:BI73"/>
    <mergeCell ref="BJ73:BK73"/>
    <mergeCell ref="AV73:AW73"/>
    <mergeCell ref="AX73:AY73"/>
    <mergeCell ref="AZ73:BA73"/>
    <mergeCell ref="BB73:BC73"/>
    <mergeCell ref="AN73:AO73"/>
    <mergeCell ref="AP73:AQ73"/>
    <mergeCell ref="AR73:AS73"/>
    <mergeCell ref="AT73:AU73"/>
    <mergeCell ref="AF73:AG73"/>
    <mergeCell ref="AH73:AI73"/>
    <mergeCell ref="AJ73:AK73"/>
    <mergeCell ref="AL73:AM73"/>
    <mergeCell ref="BJ72:BK72"/>
    <mergeCell ref="C73:N73"/>
    <mergeCell ref="P73:Q73"/>
    <mergeCell ref="R73:S73"/>
    <mergeCell ref="T73:U73"/>
    <mergeCell ref="V73:W73"/>
    <mergeCell ref="X73:Y73"/>
    <mergeCell ref="Z73:AA73"/>
    <mergeCell ref="AB73:AC73"/>
    <mergeCell ref="AD73:AE73"/>
    <mergeCell ref="BB72:BC72"/>
    <mergeCell ref="BD72:BE72"/>
    <mergeCell ref="BF72:BG72"/>
    <mergeCell ref="BH72:BI72"/>
    <mergeCell ref="AT72:AU72"/>
    <mergeCell ref="AV72:AW72"/>
    <mergeCell ref="AX72:AY72"/>
    <mergeCell ref="AZ72:BA72"/>
    <mergeCell ref="AL72:AM72"/>
    <mergeCell ref="AN72:AO72"/>
    <mergeCell ref="AP72:AQ72"/>
    <mergeCell ref="AR72:AS72"/>
    <mergeCell ref="AD72:AE72"/>
    <mergeCell ref="AF72:AG72"/>
    <mergeCell ref="AH72:AI72"/>
    <mergeCell ref="AJ72:AK72"/>
    <mergeCell ref="V72:W72"/>
    <mergeCell ref="X72:Y72"/>
    <mergeCell ref="Z72:AA72"/>
    <mergeCell ref="AB72:AC72"/>
    <mergeCell ref="C72:N72"/>
    <mergeCell ref="P72:Q72"/>
    <mergeCell ref="R72:S72"/>
    <mergeCell ref="T72:U72"/>
    <mergeCell ref="BD71:BE71"/>
    <mergeCell ref="BF71:BG71"/>
    <mergeCell ref="BH71:BI71"/>
    <mergeCell ref="BJ71:BK71"/>
    <mergeCell ref="AV71:AW71"/>
    <mergeCell ref="AX71:AY71"/>
    <mergeCell ref="AZ71:BA71"/>
    <mergeCell ref="BB71:BC71"/>
    <mergeCell ref="AN71:AO71"/>
    <mergeCell ref="AP71:AQ71"/>
    <mergeCell ref="AR71:AS71"/>
    <mergeCell ref="AT71:AU71"/>
    <mergeCell ref="AF71:AG71"/>
    <mergeCell ref="AH71:AI71"/>
    <mergeCell ref="AJ71:AK71"/>
    <mergeCell ref="AL71:AM71"/>
    <mergeCell ref="BJ70:BK70"/>
    <mergeCell ref="C71:N71"/>
    <mergeCell ref="P71:Q71"/>
    <mergeCell ref="R71:S71"/>
    <mergeCell ref="T71:U71"/>
    <mergeCell ref="V71:W71"/>
    <mergeCell ref="X71:Y71"/>
    <mergeCell ref="Z71:AA71"/>
    <mergeCell ref="AB71:AC71"/>
    <mergeCell ref="AD71:AE71"/>
    <mergeCell ref="BB70:BC70"/>
    <mergeCell ref="BD70:BE70"/>
    <mergeCell ref="BF70:BG70"/>
    <mergeCell ref="BH70:BI70"/>
    <mergeCell ref="AT70:AU70"/>
    <mergeCell ref="AV70:AW70"/>
    <mergeCell ref="AX70:AY70"/>
    <mergeCell ref="AZ70:BA70"/>
    <mergeCell ref="AL70:AM70"/>
    <mergeCell ref="AN70:AO70"/>
    <mergeCell ref="AP70:AQ70"/>
    <mergeCell ref="AR70:AS70"/>
    <mergeCell ref="AD70:AE70"/>
    <mergeCell ref="AF70:AG70"/>
    <mergeCell ref="AH70:AI70"/>
    <mergeCell ref="AJ70:AK70"/>
    <mergeCell ref="V70:W70"/>
    <mergeCell ref="X70:Y70"/>
    <mergeCell ref="Z70:AA70"/>
    <mergeCell ref="AB70:AC70"/>
    <mergeCell ref="C70:N70"/>
    <mergeCell ref="P70:Q70"/>
    <mergeCell ref="R70:S70"/>
    <mergeCell ref="T70:U70"/>
    <mergeCell ref="BD69:BE69"/>
    <mergeCell ref="BF69:BG69"/>
    <mergeCell ref="BH69:BI69"/>
    <mergeCell ref="BJ69:BK69"/>
    <mergeCell ref="AV69:AW69"/>
    <mergeCell ref="AX69:AY69"/>
    <mergeCell ref="AZ69:BA69"/>
    <mergeCell ref="BB69:BC69"/>
    <mergeCell ref="AN69:AO69"/>
    <mergeCell ref="AP69:AQ69"/>
    <mergeCell ref="AR69:AS69"/>
    <mergeCell ref="AT69:AU69"/>
    <mergeCell ref="AF69:AG69"/>
    <mergeCell ref="AH69:AI69"/>
    <mergeCell ref="AJ69:AK69"/>
    <mergeCell ref="AL69:AM69"/>
    <mergeCell ref="BJ68:BK68"/>
    <mergeCell ref="C69:N69"/>
    <mergeCell ref="P69:Q69"/>
    <mergeCell ref="R69:S69"/>
    <mergeCell ref="T69:U69"/>
    <mergeCell ref="V69:W69"/>
    <mergeCell ref="X69:Y69"/>
    <mergeCell ref="Z69:AA69"/>
    <mergeCell ref="AB69:AC69"/>
    <mergeCell ref="AD69:AE69"/>
    <mergeCell ref="BB68:BC68"/>
    <mergeCell ref="BD68:BE68"/>
    <mergeCell ref="BF68:BG68"/>
    <mergeCell ref="BH68:BI68"/>
    <mergeCell ref="AT68:AU68"/>
    <mergeCell ref="AV68:AW68"/>
    <mergeCell ref="AX68:AY68"/>
    <mergeCell ref="AZ68:BA68"/>
    <mergeCell ref="AL68:AM68"/>
    <mergeCell ref="AN68:AO68"/>
    <mergeCell ref="AP68:AQ68"/>
    <mergeCell ref="AR68:AS68"/>
    <mergeCell ref="AD68:AE68"/>
    <mergeCell ref="AF68:AG68"/>
    <mergeCell ref="AH68:AI68"/>
    <mergeCell ref="AJ68:AK68"/>
    <mergeCell ref="V68:W68"/>
    <mergeCell ref="X68:Y68"/>
    <mergeCell ref="Z68:AA68"/>
    <mergeCell ref="AB68:AC68"/>
    <mergeCell ref="C68:N68"/>
    <mergeCell ref="P68:Q68"/>
    <mergeCell ref="R68:S68"/>
    <mergeCell ref="T68:U68"/>
    <mergeCell ref="BD67:BE67"/>
    <mergeCell ref="BF67:BG67"/>
    <mergeCell ref="BH67:BI67"/>
    <mergeCell ref="BJ67:BK67"/>
    <mergeCell ref="AV67:AW67"/>
    <mergeCell ref="AX67:AY67"/>
    <mergeCell ref="AZ67:BA67"/>
    <mergeCell ref="BB67:BC67"/>
    <mergeCell ref="AN67:AO67"/>
    <mergeCell ref="AP67:AQ67"/>
    <mergeCell ref="AR67:AS67"/>
    <mergeCell ref="AT67:AU67"/>
    <mergeCell ref="AF67:AG67"/>
    <mergeCell ref="AH67:AI67"/>
    <mergeCell ref="AJ67:AK67"/>
    <mergeCell ref="AL67:AM67"/>
    <mergeCell ref="BJ66:BK66"/>
    <mergeCell ref="C67:N67"/>
    <mergeCell ref="P67:Q67"/>
    <mergeCell ref="R67:S67"/>
    <mergeCell ref="T67:U67"/>
    <mergeCell ref="V67:W67"/>
    <mergeCell ref="X67:Y67"/>
    <mergeCell ref="Z67:AA67"/>
    <mergeCell ref="AB67:AC67"/>
    <mergeCell ref="AD67:AE67"/>
    <mergeCell ref="BB66:BC66"/>
    <mergeCell ref="BD66:BE66"/>
    <mergeCell ref="BF66:BG66"/>
    <mergeCell ref="BH66:BI66"/>
    <mergeCell ref="AT66:AU66"/>
    <mergeCell ref="AV66:AW66"/>
    <mergeCell ref="AX66:AY66"/>
    <mergeCell ref="AZ66:BA66"/>
    <mergeCell ref="AL66:AM66"/>
    <mergeCell ref="AN66:AO66"/>
    <mergeCell ref="AP66:AQ66"/>
    <mergeCell ref="AR66:AS66"/>
    <mergeCell ref="AD66:AE66"/>
    <mergeCell ref="AF66:AG66"/>
    <mergeCell ref="AH66:AI66"/>
    <mergeCell ref="AJ66:AK66"/>
    <mergeCell ref="V66:W66"/>
    <mergeCell ref="X66:Y66"/>
    <mergeCell ref="Z66:AA66"/>
    <mergeCell ref="AB66:AC66"/>
    <mergeCell ref="C66:N66"/>
    <mergeCell ref="P66:Q66"/>
    <mergeCell ref="R66:S66"/>
    <mergeCell ref="T66:U66"/>
    <mergeCell ref="BD65:BE65"/>
    <mergeCell ref="BF65:BG65"/>
    <mergeCell ref="BH65:BI65"/>
    <mergeCell ref="BJ65:BK65"/>
    <mergeCell ref="AV65:AW65"/>
    <mergeCell ref="AX65:AY65"/>
    <mergeCell ref="AZ65:BA65"/>
    <mergeCell ref="BB65:BC65"/>
    <mergeCell ref="AN65:AO65"/>
    <mergeCell ref="AP65:AQ65"/>
    <mergeCell ref="AR65:AS65"/>
    <mergeCell ref="AT65:AU65"/>
    <mergeCell ref="AF65:AG65"/>
    <mergeCell ref="AH65:AI65"/>
    <mergeCell ref="AJ65:AK65"/>
    <mergeCell ref="AL65:AM65"/>
    <mergeCell ref="BJ64:BK64"/>
    <mergeCell ref="C65:N65"/>
    <mergeCell ref="P65:Q65"/>
    <mergeCell ref="R65:S65"/>
    <mergeCell ref="T65:U65"/>
    <mergeCell ref="V65:W65"/>
    <mergeCell ref="X65:Y65"/>
    <mergeCell ref="Z65:AA65"/>
    <mergeCell ref="AB65:AC65"/>
    <mergeCell ref="AD65:AE65"/>
    <mergeCell ref="BB64:BC64"/>
    <mergeCell ref="BD64:BE64"/>
    <mergeCell ref="BF64:BG64"/>
    <mergeCell ref="BH64:BI64"/>
    <mergeCell ref="AT64:AU64"/>
    <mergeCell ref="AV64:AW64"/>
    <mergeCell ref="AX64:AY64"/>
    <mergeCell ref="AZ64:BA64"/>
    <mergeCell ref="AL64:AM64"/>
    <mergeCell ref="AN64:AO64"/>
    <mergeCell ref="AP64:AQ64"/>
    <mergeCell ref="AR64:AS64"/>
    <mergeCell ref="AD64:AE64"/>
    <mergeCell ref="AF64:AG64"/>
    <mergeCell ref="AH64:AI64"/>
    <mergeCell ref="AJ64:AK64"/>
    <mergeCell ref="V64:W64"/>
    <mergeCell ref="X64:Y64"/>
    <mergeCell ref="Z64:AA64"/>
    <mergeCell ref="AB64:AC64"/>
    <mergeCell ref="C64:N64"/>
    <mergeCell ref="P64:Q64"/>
    <mergeCell ref="R64:S64"/>
    <mergeCell ref="T64:U64"/>
    <mergeCell ref="BD63:BE63"/>
    <mergeCell ref="BF63:BG63"/>
    <mergeCell ref="BH63:BI63"/>
    <mergeCell ref="BJ63:BK63"/>
    <mergeCell ref="AV63:AW63"/>
    <mergeCell ref="AX63:AY63"/>
    <mergeCell ref="AZ63:BA63"/>
    <mergeCell ref="BB63:BC63"/>
    <mergeCell ref="AN63:AO63"/>
    <mergeCell ref="AP63:AQ63"/>
    <mergeCell ref="AR63:AS63"/>
    <mergeCell ref="AT63:AU63"/>
    <mergeCell ref="AF63:AG63"/>
    <mergeCell ref="AH63:AI63"/>
    <mergeCell ref="AJ63:AK63"/>
    <mergeCell ref="AL63:AM63"/>
    <mergeCell ref="BJ62:BK62"/>
    <mergeCell ref="C63:N63"/>
    <mergeCell ref="P63:Q63"/>
    <mergeCell ref="R63:S63"/>
    <mergeCell ref="T63:U63"/>
    <mergeCell ref="V63:W63"/>
    <mergeCell ref="X63:Y63"/>
    <mergeCell ref="Z63:AA63"/>
    <mergeCell ref="AB63:AC63"/>
    <mergeCell ref="AD63:AE63"/>
    <mergeCell ref="BB62:BC62"/>
    <mergeCell ref="BD62:BE62"/>
    <mergeCell ref="BF62:BG62"/>
    <mergeCell ref="BH62:BI62"/>
    <mergeCell ref="AT62:AU62"/>
    <mergeCell ref="AV62:AW62"/>
    <mergeCell ref="AX62:AY62"/>
    <mergeCell ref="AZ62:BA62"/>
    <mergeCell ref="AL62:AM62"/>
    <mergeCell ref="AN62:AO62"/>
    <mergeCell ref="AP62:AQ62"/>
    <mergeCell ref="AR62:AS62"/>
    <mergeCell ref="AD62:AE62"/>
    <mergeCell ref="AF62:AG62"/>
    <mergeCell ref="AH62:AI62"/>
    <mergeCell ref="AJ62:AK62"/>
    <mergeCell ref="V62:W62"/>
    <mergeCell ref="X62:Y62"/>
    <mergeCell ref="Z62:AA62"/>
    <mergeCell ref="AB62:AC62"/>
    <mergeCell ref="C62:N62"/>
    <mergeCell ref="P62:Q62"/>
    <mergeCell ref="R62:S62"/>
    <mergeCell ref="T62:U62"/>
    <mergeCell ref="BD61:BE61"/>
    <mergeCell ref="BF61:BG61"/>
    <mergeCell ref="BH61:BI61"/>
    <mergeCell ref="BJ61:BK61"/>
    <mergeCell ref="AV61:AW61"/>
    <mergeCell ref="AX61:AY61"/>
    <mergeCell ref="AZ61:BA61"/>
    <mergeCell ref="BB61:BC61"/>
    <mergeCell ref="AN61:AO61"/>
    <mergeCell ref="AP61:AQ61"/>
    <mergeCell ref="AR61:AS61"/>
    <mergeCell ref="AT61:AU61"/>
    <mergeCell ref="AF61:AG61"/>
    <mergeCell ref="AH61:AI61"/>
    <mergeCell ref="AJ61:AK61"/>
    <mergeCell ref="AL61:AM61"/>
    <mergeCell ref="BJ60:BK60"/>
    <mergeCell ref="C61:N61"/>
    <mergeCell ref="P61:Q61"/>
    <mergeCell ref="R61:S61"/>
    <mergeCell ref="T61:U61"/>
    <mergeCell ref="V61:W61"/>
    <mergeCell ref="X61:Y61"/>
    <mergeCell ref="Z61:AA61"/>
    <mergeCell ref="AB61:AC61"/>
    <mergeCell ref="AD61:AE61"/>
    <mergeCell ref="BB60:BC60"/>
    <mergeCell ref="BD60:BE60"/>
    <mergeCell ref="BF60:BG60"/>
    <mergeCell ref="BH60:BI60"/>
    <mergeCell ref="AT60:AU60"/>
    <mergeCell ref="AV60:AW60"/>
    <mergeCell ref="AX60:AY60"/>
    <mergeCell ref="AZ60:BA60"/>
    <mergeCell ref="AL60:AM60"/>
    <mergeCell ref="AN60:AO60"/>
    <mergeCell ref="AP60:AQ60"/>
    <mergeCell ref="AR60:AS60"/>
    <mergeCell ref="AD60:AE60"/>
    <mergeCell ref="AF60:AG60"/>
    <mergeCell ref="AH60:AI60"/>
    <mergeCell ref="AJ60:AK60"/>
    <mergeCell ref="BH56:BI59"/>
    <mergeCell ref="BJ56:BK59"/>
    <mergeCell ref="C60:N60"/>
    <mergeCell ref="P60:Q60"/>
    <mergeCell ref="R60:S60"/>
    <mergeCell ref="T60:U60"/>
    <mergeCell ref="V60:W60"/>
    <mergeCell ref="X60:Y60"/>
    <mergeCell ref="Z60:AA60"/>
    <mergeCell ref="AB60:AC60"/>
    <mergeCell ref="BH54:BK55"/>
    <mergeCell ref="Z55:AA59"/>
    <mergeCell ref="AB55:AG55"/>
    <mergeCell ref="AT55:AU59"/>
    <mergeCell ref="AV55:BA55"/>
    <mergeCell ref="AB56:AC59"/>
    <mergeCell ref="AD56:AE59"/>
    <mergeCell ref="AF56:AG59"/>
    <mergeCell ref="AN56:AO59"/>
    <mergeCell ref="AP56:AQ59"/>
    <mergeCell ref="BB54:BC59"/>
    <mergeCell ref="BD54:BE59"/>
    <mergeCell ref="BF54:BG59"/>
    <mergeCell ref="AV56:AW59"/>
    <mergeCell ref="AX56:AY59"/>
    <mergeCell ref="AZ56:BA59"/>
    <mergeCell ref="AR54:AS59"/>
    <mergeCell ref="V54:W59"/>
    <mergeCell ref="X54:Y59"/>
    <mergeCell ref="Z54:AG54"/>
    <mergeCell ref="AH54:AI59"/>
    <mergeCell ref="AT54:BA54"/>
    <mergeCell ref="P54:Q59"/>
    <mergeCell ref="R54:S59"/>
    <mergeCell ref="T54:U59"/>
    <mergeCell ref="AJ54:AK59"/>
    <mergeCell ref="AL54:AM59"/>
    <mergeCell ref="AN54:AQ55"/>
    <mergeCell ref="A47:L47"/>
    <mergeCell ref="AQ47:AS47"/>
    <mergeCell ref="AV47:BC47"/>
    <mergeCell ref="Q49:BG49"/>
    <mergeCell ref="U51:BK51"/>
    <mergeCell ref="B53:B59"/>
    <mergeCell ref="C53:N59"/>
    <mergeCell ref="P53:W53"/>
    <mergeCell ref="X53:AI53"/>
    <mergeCell ref="AJ53:BK53"/>
    <mergeCell ref="A45:L45"/>
    <mergeCell ref="AQ45:AS45"/>
    <mergeCell ref="AV45:BC45"/>
    <mergeCell ref="A46:S46"/>
    <mergeCell ref="V46:BE46"/>
    <mergeCell ref="AJ42:AQ42"/>
    <mergeCell ref="AS42:AW42"/>
    <mergeCell ref="AX42:BC42"/>
    <mergeCell ref="A44:S44"/>
    <mergeCell ref="V44:BE44"/>
    <mergeCell ref="B42:C42"/>
    <mergeCell ref="D42:AA42"/>
    <mergeCell ref="AB42:AE42"/>
    <mergeCell ref="AF42:AI42"/>
    <mergeCell ref="AJ40:AQ40"/>
    <mergeCell ref="AS40:AW40"/>
    <mergeCell ref="AB40:AE40"/>
    <mergeCell ref="AF40:AI40"/>
    <mergeCell ref="AX40:BC40"/>
    <mergeCell ref="B41:C41"/>
    <mergeCell ref="D41:AA41"/>
    <mergeCell ref="AB41:AE41"/>
    <mergeCell ref="AF41:AI41"/>
    <mergeCell ref="AJ41:AQ41"/>
    <mergeCell ref="AS41:AW41"/>
    <mergeCell ref="AX41:BC41"/>
    <mergeCell ref="B40:C40"/>
    <mergeCell ref="D40:AA40"/>
    <mergeCell ref="R38:AD38"/>
    <mergeCell ref="AS38:BC38"/>
    <mergeCell ref="B39:C39"/>
    <mergeCell ref="D39:AA39"/>
    <mergeCell ref="AB39:AE39"/>
    <mergeCell ref="AF39:AI39"/>
    <mergeCell ref="AJ39:AQ39"/>
    <mergeCell ref="AS39:AW39"/>
    <mergeCell ref="AX39:BC39"/>
    <mergeCell ref="A36:N36"/>
    <mergeCell ref="O36:P36"/>
    <mergeCell ref="BD36:BE36"/>
    <mergeCell ref="C35:N35"/>
    <mergeCell ref="Q35:R35"/>
    <mergeCell ref="C30:N30"/>
    <mergeCell ref="C34:N34"/>
    <mergeCell ref="C26:N26"/>
    <mergeCell ref="C27:N27"/>
    <mergeCell ref="C28:N28"/>
    <mergeCell ref="C29:N29"/>
    <mergeCell ref="C24:N24"/>
    <mergeCell ref="O24:P24"/>
    <mergeCell ref="C25:N25"/>
    <mergeCell ref="C22:N22"/>
    <mergeCell ref="AH19:AH21"/>
    <mergeCell ref="AI19:AI21"/>
    <mergeCell ref="AJ19:AJ21"/>
    <mergeCell ref="AK19:AK21"/>
    <mergeCell ref="AY18:BC18"/>
    <mergeCell ref="AF19:AF21"/>
    <mergeCell ref="AB18:AB21"/>
    <mergeCell ref="AV19:AV21"/>
    <mergeCell ref="AW19:AW21"/>
    <mergeCell ref="AJ18:AN18"/>
    <mergeCell ref="AO18:AS18"/>
    <mergeCell ref="AN19:AN21"/>
    <mergeCell ref="AT18:AX18"/>
    <mergeCell ref="AR19:AR21"/>
    <mergeCell ref="AS19:AS21"/>
    <mergeCell ref="BC19:BC21"/>
    <mergeCell ref="C23:N23"/>
    <mergeCell ref="AX19:AX21"/>
    <mergeCell ref="AY19:AY21"/>
    <mergeCell ref="AZ19:AZ21"/>
    <mergeCell ref="BA19:BA21"/>
    <mergeCell ref="AT19:AT21"/>
    <mergeCell ref="AU19:AU21"/>
    <mergeCell ref="U18:U21"/>
    <mergeCell ref="V18:V21"/>
    <mergeCell ref="AT16:BC16"/>
    <mergeCell ref="BD16:BE21"/>
    <mergeCell ref="X17:X21"/>
    <mergeCell ref="Y17:AC17"/>
    <mergeCell ref="AD17:AD21"/>
    <mergeCell ref="AE17:AE21"/>
    <mergeCell ref="AJ17:AN17"/>
    <mergeCell ref="AL19:AL21"/>
    <mergeCell ref="AT17:AX17"/>
    <mergeCell ref="AY17:BC17"/>
    <mergeCell ref="W18:W21"/>
    <mergeCell ref="BB19:BB21"/>
    <mergeCell ref="Z18:Z21"/>
    <mergeCell ref="AA18:AA21"/>
    <mergeCell ref="AM19:AM21"/>
    <mergeCell ref="AO19:AO21"/>
    <mergeCell ref="AP19:AP21"/>
    <mergeCell ref="AQ19:AQ21"/>
    <mergeCell ref="AG19:AG21"/>
    <mergeCell ref="AC18:AC21"/>
    <mergeCell ref="A16:A21"/>
    <mergeCell ref="B16:B21"/>
    <mergeCell ref="C16:N21"/>
    <mergeCell ref="O16:T17"/>
    <mergeCell ref="O18:P21"/>
    <mergeCell ref="AO17:AS17"/>
    <mergeCell ref="S18:S21"/>
    <mergeCell ref="T18:T21"/>
    <mergeCell ref="U16:W17"/>
    <mergeCell ref="X16:AE16"/>
    <mergeCell ref="AQ1:BE1"/>
    <mergeCell ref="B2:M2"/>
    <mergeCell ref="B3:M4"/>
    <mergeCell ref="Q3:BE3"/>
    <mergeCell ref="B6:M6"/>
    <mergeCell ref="B5:M5"/>
    <mergeCell ref="Q5:BE5"/>
    <mergeCell ref="Q6:BE6"/>
    <mergeCell ref="BD37:BE38"/>
    <mergeCell ref="Q10:BE10"/>
    <mergeCell ref="C12:K12"/>
    <mergeCell ref="L12:X12"/>
    <mergeCell ref="Y12:AG12"/>
    <mergeCell ref="Q18:R21"/>
    <mergeCell ref="AS12:BB12"/>
    <mergeCell ref="Y18:Y21"/>
    <mergeCell ref="AF16:AI18"/>
    <mergeCell ref="AJ16:AS16"/>
    <mergeCell ref="AH12:AR12"/>
    <mergeCell ref="AH7:AP7"/>
    <mergeCell ref="A15:BE15"/>
    <mergeCell ref="C31:N31"/>
    <mergeCell ref="C33:N33"/>
    <mergeCell ref="C32:N32"/>
    <mergeCell ref="Q8:BE8"/>
    <mergeCell ref="AE9:AT9"/>
    <mergeCell ref="A12:B12"/>
    <mergeCell ref="A13:B13"/>
  </mergeCells>
  <printOptions/>
  <pageMargins left="0.7480314960629921" right="0.7480314960629921" top="0.984251968503937" bottom="0.984251968503937" header="0.5118110236220472" footer="0.5118110236220472"/>
  <pageSetup fitToHeight="0" horizontalDpi="200" verticalDpi="2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2013-11-29T06:27:39Z</cp:lastPrinted>
  <dcterms:created xsi:type="dcterms:W3CDTF">2013-02-21T08:00:41Z</dcterms:created>
  <dcterms:modified xsi:type="dcterms:W3CDTF">2013-12-16T11:40:13Z</dcterms:modified>
  <cp:category/>
  <cp:version/>
  <cp:contentType/>
  <cp:contentStatus/>
</cp:coreProperties>
</file>